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Comm\FinCommMinutes\"/>
    </mc:Choice>
  </mc:AlternateContent>
  <bookViews>
    <workbookView xWindow="0" yWindow="0" windowWidth="20490" windowHeight="9915"/>
  </bookViews>
  <sheets>
    <sheet name="Recon 29 Mar 2017" sheetId="1" r:id="rId1"/>
  </sheets>
  <definedNames>
    <definedName name="_xlnm.Print_Area" localSheetId="0">'Recon 29 Mar 2017'!$A$1:$J$44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2" i="1"/>
  <c r="B22" i="1"/>
  <c r="C23" i="1" s="1"/>
  <c r="D40" i="1" s="1"/>
  <c r="C12" i="1"/>
  <c r="J11" i="1"/>
  <c r="G11" i="1"/>
  <c r="C3" i="1"/>
  <c r="D14" i="1" s="1"/>
  <c r="D43" i="1" s="1"/>
  <c r="B2" i="1"/>
</calcChain>
</file>

<file path=xl/sharedStrings.xml><?xml version="1.0" encoding="utf-8"?>
<sst xmlns="http://schemas.openxmlformats.org/spreadsheetml/2006/main" count="49" uniqueCount="35">
  <si>
    <t>Balance as at 1st April 2016</t>
  </si>
  <si>
    <t>Prior year income - 31 Mar 2016</t>
  </si>
  <si>
    <t>Receipts per accounts</t>
  </si>
  <si>
    <t>(Includes exceptional item £25K VH toilets grant, £5k NP Grant)</t>
  </si>
  <si>
    <t>Budget comparison</t>
  </si>
  <si>
    <t>Prior year comparison</t>
  </si>
  <si>
    <t>Payments per accounts (incl VAT)</t>
  </si>
  <si>
    <t>Budget 2016/17</t>
  </si>
  <si>
    <t>Actual - 31 Mar 2016</t>
  </si>
  <si>
    <t>ADMIN</t>
  </si>
  <si>
    <t>*</t>
  </si>
  <si>
    <t>ALLOTMENTS</t>
  </si>
  <si>
    <t>BURIAL GROUND</t>
  </si>
  <si>
    <t>OPEN SPACES</t>
  </si>
  <si>
    <t>**</t>
  </si>
  <si>
    <t>GRANTS</t>
  </si>
  <si>
    <t>Exceptionals in 2016 /17</t>
  </si>
  <si>
    <t>£24700 toilets project</t>
  </si>
  <si>
    <t xml:space="preserve">£44500 Pru investment </t>
  </si>
  <si>
    <t>£5100 Height barriers</t>
  </si>
  <si>
    <t xml:space="preserve">Bank Balances as at 29 Mar 2017 </t>
  </si>
  <si>
    <t>£3033 Huck swinger</t>
  </si>
  <si>
    <t>Santander Business Direct Saver A/C</t>
  </si>
  <si>
    <t>Total £77,333</t>
  </si>
  <si>
    <t>Santander Curr A/C</t>
  </si>
  <si>
    <t>HSBC Community Savings A/C</t>
  </si>
  <si>
    <t>HSBC Community A/C</t>
  </si>
  <si>
    <t>Prudential investment</t>
  </si>
  <si>
    <t>Plus credits not shown</t>
  </si>
  <si>
    <t>Less cheques not presented</t>
  </si>
  <si>
    <t>508 Donation to PPAC</t>
  </si>
  <si>
    <t xml:space="preserve">576 R Carswell. Reimbursement - padlocks </t>
  </si>
  <si>
    <t>3 x 6p per month salary overpayment (standing order)</t>
  </si>
  <si>
    <t xml:space="preserve">2 x £56.37 salary overpayment 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</si>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</sst>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44" fontId="2" fillId="0" borderId="0" xfId="2" applyFill="1"/>
    <xf numFmtId="44" fontId="0" fillId="0" borderId="0" xfId="1" applyFont="1" applyFill="1"/>
    <xf numFmtId="0" fontId="0" fillId="0" borderId="0" xfId="0" applyFill="1"/>
    <xf numFmtId="0" fontId="3" fillId="0" borderId="0" xfId="0" applyFont="1"/>
    <xf numFmtId="44" fontId="2" fillId="0" borderId="0" xfId="1" applyFont="1" applyFill="1"/>
    <xf numFmtId="16" fontId="0" fillId="0" borderId="0" xfId="0" applyNumberFormat="1" applyFill="1"/>
    <xf numFmtId="44" fontId="2" fillId="0" borderId="0" xfId="1" applyFont="1"/>
    <xf numFmtId="0" fontId="3" fillId="0" borderId="0" xfId="0" applyFont="1" applyFill="1"/>
    <xf numFmtId="0" fontId="0" fillId="0" borderId="0" xfId="0" applyFill="1" applyAlignment="1">
      <alignment horizontal="left"/>
    </xf>
    <xf numFmtId="0" fontId="4" fillId="0" borderId="0" xfId="0" applyFont="1" applyFill="1"/>
    <xf numFmtId="0" fontId="4" fillId="0" borderId="0" xfId="0" applyFont="1"/>
    <xf numFmtId="44" fontId="0" fillId="0" borderId="0" xfId="0" applyNumberFormat="1" applyFill="1"/>
    <xf numFmtId="44" fontId="5" fillId="0" borderId="0" xfId="1" applyFont="1" applyFill="1"/>
    <xf numFmtId="164" fontId="0" fillId="0" borderId="0" xfId="0" applyNumberFormat="1" applyFill="1"/>
    <xf numFmtId="44" fontId="0" fillId="0" borderId="0" xfId="0" applyNumberFormat="1"/>
    <xf numFmtId="4" fontId="0" fillId="0" borderId="0" xfId="0" applyNumberFormat="1" applyAlignment="1">
      <alignment horizontal="right"/>
    </xf>
    <xf numFmtId="44" fontId="4" fillId="0" borderId="0" xfId="1" applyFont="1" applyFill="1"/>
    <xf numFmtId="44" fontId="0" fillId="0" borderId="0" xfId="1" applyFont="1"/>
    <xf numFmtId="0" fontId="4" fillId="0" borderId="0" xfId="0" applyFont="1" applyFill="1" applyAlignment="1">
      <alignment horizontal="left"/>
    </xf>
    <xf numFmtId="164" fontId="4" fillId="0" borderId="0" xfId="0" applyNumberFormat="1" applyFont="1"/>
    <xf numFmtId="2" fontId="4" fillId="0" borderId="0" xfId="0" applyNumberFormat="1" applyFont="1"/>
    <xf numFmtId="164" fontId="4" fillId="0" borderId="0" xfId="0" applyNumberFormat="1" applyFont="1" applyFill="1"/>
    <xf numFmtId="44" fontId="4" fillId="0" borderId="0" xfId="0" applyNumberFormat="1" applyFont="1"/>
    <xf numFmtId="44" fontId="2" fillId="0" borderId="0" xfId="0" applyNumberFormat="1" applyFont="1" applyFill="1"/>
    <xf numFmtId="0" fontId="5" fillId="0" borderId="0" xfId="0" applyFont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Fill="1" applyAlignment="1">
      <alignment horizontal="left"/>
    </xf>
    <xf numFmtId="44" fontId="1" fillId="0" borderId="0" xfId="1" applyFill="1"/>
    <xf numFmtId="0" fontId="6" fillId="0" borderId="0" xfId="0" applyFont="1"/>
    <xf numFmtId="44" fontId="1" fillId="0" borderId="0" xfId="1" applyFont="1" applyFill="1"/>
    <xf numFmtId="44" fontId="2" fillId="0" borderId="0" xfId="2" applyFont="1" applyFill="1"/>
    <xf numFmtId="0" fontId="2" fillId="0" borderId="0" xfId="0" applyFont="1" applyFill="1" applyAlignment="1">
      <alignment horizontal="right"/>
    </xf>
    <xf numFmtId="4" fontId="0" fillId="0" borderId="0" xfId="0" applyNumberForma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view="pageLayout" zoomScaleNormal="100" workbookViewId="0">
      <selection activeCell="A5" sqref="A5"/>
    </sheetView>
  </sheetViews>
  <sheetFormatPr defaultRowHeight="12.75" x14ac:dyDescent="0.2"/>
  <cols>
    <col min="1" max="1" width="34.42578125" customWidth="1"/>
    <col min="2" max="2" width="15.42578125" customWidth="1"/>
    <col min="3" max="3" width="13.5703125" customWidth="1"/>
    <col min="4" max="4" width="12.85546875" customWidth="1"/>
    <col min="5" max="5" width="2.28515625" customWidth="1"/>
    <col min="6" max="6" width="17.140625" customWidth="1"/>
    <col min="7" max="7" width="11" customWidth="1"/>
    <col min="8" max="8" width="2.42578125" customWidth="1"/>
    <col min="9" max="9" width="15.7109375" customWidth="1"/>
    <col min="10" max="10" width="11.42578125" customWidth="1"/>
  </cols>
  <sheetData>
    <row r="1" spans="1:12" x14ac:dyDescent="0.2">
      <c r="A1" s="1" t="s">
        <v>0</v>
      </c>
      <c r="B1" s="2">
        <v>260628.07</v>
      </c>
      <c r="C1" s="3"/>
      <c r="D1" s="2"/>
      <c r="E1" s="4"/>
      <c r="F1" s="4"/>
      <c r="I1" s="5" t="s">
        <v>1</v>
      </c>
    </row>
    <row r="2" spans="1:12" x14ac:dyDescent="0.2">
      <c r="A2" s="4" t="s">
        <v>2</v>
      </c>
      <c r="B2" s="6">
        <f>SUM(73352.39 + 43500)</f>
        <v>116852.39</v>
      </c>
      <c r="C2" s="6"/>
      <c r="D2" s="7"/>
      <c r="E2" s="4"/>
      <c r="F2" s="4"/>
      <c r="I2" s="6">
        <v>98771.200000000012</v>
      </c>
      <c r="J2" s="8" t="s">
        <v>3</v>
      </c>
    </row>
    <row r="3" spans="1:12" x14ac:dyDescent="0.2">
      <c r="A3" s="4"/>
      <c r="B3" s="4"/>
      <c r="C3" s="6">
        <f>B1+B2</f>
        <v>377480.46</v>
      </c>
      <c r="D3" s="4"/>
      <c r="E3" s="4"/>
      <c r="F3" s="4"/>
    </row>
    <row r="4" spans="1:12" x14ac:dyDescent="0.2">
      <c r="A4" s="4"/>
      <c r="B4" s="3"/>
      <c r="C4" s="3"/>
      <c r="D4" s="4"/>
      <c r="E4" s="4"/>
      <c r="F4" s="9" t="s">
        <v>4</v>
      </c>
      <c r="I4" s="5" t="s">
        <v>5</v>
      </c>
    </row>
    <row r="5" spans="1:12" x14ac:dyDescent="0.2">
      <c r="A5" s="10" t="s">
        <v>6</v>
      </c>
      <c r="B5" s="3"/>
      <c r="C5" s="3"/>
      <c r="D5" s="4"/>
      <c r="E5" s="11"/>
      <c r="F5" s="12" t="s">
        <v>7</v>
      </c>
      <c r="H5" s="12"/>
      <c r="I5" s="12" t="s">
        <v>8</v>
      </c>
    </row>
    <row r="6" spans="1:12" x14ac:dyDescent="0.2">
      <c r="A6" s="11" t="s">
        <v>9</v>
      </c>
      <c r="B6" s="13">
        <v>95521.71</v>
      </c>
      <c r="C6" s="14" t="s">
        <v>10</v>
      </c>
      <c r="D6" s="7"/>
      <c r="E6" s="15"/>
      <c r="F6" s="11" t="s">
        <v>9</v>
      </c>
      <c r="G6">
        <v>29505</v>
      </c>
      <c r="H6" s="16"/>
      <c r="I6" s="11" t="s">
        <v>9</v>
      </c>
      <c r="J6" s="13">
        <v>27098.749999999996</v>
      </c>
      <c r="L6" s="17"/>
    </row>
    <row r="7" spans="1:12" x14ac:dyDescent="0.2">
      <c r="A7" s="11" t="s">
        <v>11</v>
      </c>
      <c r="B7" s="6">
        <v>779.5</v>
      </c>
      <c r="C7" s="18"/>
      <c r="D7" s="7"/>
      <c r="E7" s="15"/>
      <c r="F7" s="11" t="s">
        <v>11</v>
      </c>
      <c r="G7">
        <v>1500</v>
      </c>
      <c r="H7" s="19"/>
      <c r="I7" s="11" t="s">
        <v>11</v>
      </c>
      <c r="J7" s="6">
        <v>1449.56</v>
      </c>
      <c r="L7" s="17"/>
    </row>
    <row r="8" spans="1:12" x14ac:dyDescent="0.2">
      <c r="A8" s="11" t="s">
        <v>12</v>
      </c>
      <c r="B8" s="6">
        <v>4711.53</v>
      </c>
      <c r="C8" s="18"/>
      <c r="D8" s="7"/>
      <c r="E8" s="15"/>
      <c r="F8" s="11" t="s">
        <v>12</v>
      </c>
      <c r="G8">
        <v>4500</v>
      </c>
      <c r="H8" s="19"/>
      <c r="I8" s="11" t="s">
        <v>12</v>
      </c>
      <c r="J8" s="6">
        <v>4370.2799999999988</v>
      </c>
      <c r="L8" s="17"/>
    </row>
    <row r="9" spans="1:12" x14ac:dyDescent="0.2">
      <c r="A9" s="11" t="s">
        <v>13</v>
      </c>
      <c r="B9" s="6">
        <v>28532.949999999993</v>
      </c>
      <c r="C9" s="14" t="s">
        <v>14</v>
      </c>
      <c r="D9" s="7"/>
      <c r="E9" s="15"/>
      <c r="F9" s="11" t="s">
        <v>13</v>
      </c>
      <c r="G9">
        <v>14800</v>
      </c>
      <c r="H9" s="19"/>
      <c r="I9" s="11" t="s">
        <v>13</v>
      </c>
      <c r="J9" s="6">
        <v>19651.61</v>
      </c>
      <c r="L9" s="17"/>
    </row>
    <row r="10" spans="1:12" x14ac:dyDescent="0.2">
      <c r="A10" s="11" t="s">
        <v>15</v>
      </c>
      <c r="B10" s="6">
        <v>4100</v>
      </c>
      <c r="C10" s="3"/>
      <c r="D10" s="7"/>
      <c r="E10" s="15"/>
      <c r="F10" s="11" t="s">
        <v>15</v>
      </c>
      <c r="G10">
        <v>6400</v>
      </c>
      <c r="H10" s="19"/>
      <c r="I10" s="11" t="s">
        <v>15</v>
      </c>
      <c r="J10" s="6">
        <v>2830</v>
      </c>
      <c r="L10" s="17"/>
    </row>
    <row r="11" spans="1:12" x14ac:dyDescent="0.2">
      <c r="A11" s="20"/>
      <c r="B11" s="6"/>
      <c r="C11" s="6"/>
      <c r="D11" s="7"/>
      <c r="E11" s="15"/>
      <c r="F11" s="4"/>
      <c r="G11" s="21">
        <f>SUM(G6:G10)</f>
        <v>56705</v>
      </c>
      <c r="H11" s="19"/>
      <c r="J11" s="21">
        <f>SUM(J6:J10)</f>
        <v>55400.2</v>
      </c>
      <c r="K11" s="22"/>
      <c r="L11" s="17"/>
    </row>
    <row r="12" spans="1:12" x14ac:dyDescent="0.2">
      <c r="A12" s="4"/>
      <c r="B12" s="4"/>
      <c r="C12" s="18">
        <f>B6+B7+B8+B9+B10+B11</f>
        <v>133645.69</v>
      </c>
      <c r="D12" s="7"/>
      <c r="E12" s="23"/>
      <c r="F12" s="11"/>
      <c r="H12" s="24"/>
      <c r="I12" s="12"/>
    </row>
    <row r="13" spans="1:12" x14ac:dyDescent="0.2">
      <c r="A13" s="4"/>
      <c r="B13" s="3"/>
      <c r="C13" s="3"/>
      <c r="D13" s="4"/>
      <c r="E13" s="4"/>
      <c r="F13" s="4"/>
      <c r="I13" s="11" t="s">
        <v>16</v>
      </c>
    </row>
    <row r="14" spans="1:12" x14ac:dyDescent="0.2">
      <c r="A14" s="4"/>
      <c r="B14" s="3"/>
      <c r="C14" s="18"/>
      <c r="D14" s="25">
        <f>C3-C12</f>
        <v>243834.77000000002</v>
      </c>
      <c r="E14" s="4"/>
      <c r="F14" s="4"/>
      <c r="H14" s="26" t="s">
        <v>10</v>
      </c>
      <c r="I14" s="1" t="s">
        <v>17</v>
      </c>
    </row>
    <row r="15" spans="1:12" x14ac:dyDescent="0.2">
      <c r="A15" s="1"/>
      <c r="B15" s="6"/>
      <c r="C15" s="6"/>
      <c r="D15" s="1"/>
      <c r="E15" s="1"/>
      <c r="F15" s="4"/>
      <c r="H15" s="26" t="s">
        <v>10</v>
      </c>
      <c r="I15" s="27" t="s">
        <v>18</v>
      </c>
    </row>
    <row r="16" spans="1:12" x14ac:dyDescent="0.2">
      <c r="A16" s="1"/>
      <c r="B16" s="6"/>
      <c r="C16" s="6"/>
      <c r="D16" s="1"/>
      <c r="E16" s="1"/>
      <c r="F16" s="4"/>
      <c r="H16" s="26" t="s">
        <v>14</v>
      </c>
      <c r="I16" s="28" t="s">
        <v>19</v>
      </c>
    </row>
    <row r="17" spans="1:9" x14ac:dyDescent="0.2">
      <c r="A17" s="1" t="s">
        <v>20</v>
      </c>
      <c r="B17" s="6"/>
      <c r="C17" s="6"/>
      <c r="D17" s="1"/>
      <c r="E17" s="29"/>
      <c r="F17" s="30"/>
      <c r="G17" s="28"/>
      <c r="H17" s="26" t="s">
        <v>14</v>
      </c>
      <c r="I17" s="31" t="s">
        <v>21</v>
      </c>
    </row>
    <row r="18" spans="1:9" x14ac:dyDescent="0.2">
      <c r="A18" s="10" t="s">
        <v>22</v>
      </c>
      <c r="B18" s="2">
        <v>12.05</v>
      </c>
      <c r="C18" s="1"/>
      <c r="D18" s="1"/>
      <c r="E18" s="29"/>
      <c r="F18" s="32"/>
      <c r="I18" s="5" t="s">
        <v>23</v>
      </c>
    </row>
    <row r="19" spans="1:9" x14ac:dyDescent="0.2">
      <c r="A19" s="10" t="s">
        <v>24</v>
      </c>
      <c r="B19" s="2">
        <v>155</v>
      </c>
      <c r="C19" s="1"/>
      <c r="D19" s="1"/>
      <c r="E19" s="29"/>
      <c r="F19" s="6"/>
    </row>
    <row r="20" spans="1:9" x14ac:dyDescent="0.2">
      <c r="A20" s="10" t="s">
        <v>25</v>
      </c>
      <c r="B20" s="2">
        <v>34439.050000000003</v>
      </c>
      <c r="C20" s="1"/>
      <c r="D20" s="1"/>
      <c r="E20" s="29"/>
      <c r="F20" s="6"/>
    </row>
    <row r="21" spans="1:9" x14ac:dyDescent="0.2">
      <c r="A21" s="10" t="s">
        <v>26</v>
      </c>
      <c r="B21" s="2">
        <v>3794.5</v>
      </c>
      <c r="C21" s="1"/>
      <c r="D21" s="1"/>
      <c r="E21" s="29"/>
      <c r="F21" s="6"/>
    </row>
    <row r="22" spans="1:9" x14ac:dyDescent="0.2">
      <c r="A22" s="29" t="s">
        <v>27</v>
      </c>
      <c r="B22" s="33">
        <f>SUM(161926+43500)</f>
        <v>205426</v>
      </c>
      <c r="C22" s="6"/>
      <c r="D22" s="1"/>
      <c r="E22" s="1"/>
      <c r="F22" s="13"/>
    </row>
    <row r="23" spans="1:9" x14ac:dyDescent="0.2">
      <c r="A23" s="34"/>
      <c r="B23" s="6"/>
      <c r="C23" s="6">
        <f xml:space="preserve"> SUM(B18:B22)</f>
        <v>243826.6</v>
      </c>
      <c r="D23" s="1"/>
      <c r="E23" s="1"/>
      <c r="F23" s="4"/>
    </row>
    <row r="24" spans="1:9" x14ac:dyDescent="0.2">
      <c r="A24" s="1"/>
      <c r="B24" s="6"/>
      <c r="C24" s="6"/>
      <c r="D24" s="1"/>
      <c r="E24" s="1"/>
      <c r="F24" s="4"/>
    </row>
    <row r="25" spans="1:9" x14ac:dyDescent="0.2">
      <c r="A25" s="1"/>
      <c r="B25" s="6"/>
      <c r="C25" s="6"/>
      <c r="D25" s="1"/>
      <c r="E25" s="1"/>
      <c r="F25" s="4"/>
    </row>
    <row r="26" spans="1:9" x14ac:dyDescent="0.2">
      <c r="A26" s="1" t="s">
        <v>28</v>
      </c>
      <c r="B26" s="6"/>
      <c r="C26" s="6"/>
      <c r="D26" s="1"/>
      <c r="E26" s="1"/>
      <c r="F26" s="4"/>
    </row>
    <row r="27" spans="1:9" x14ac:dyDescent="0.2">
      <c r="A27" s="1"/>
      <c r="B27" s="35"/>
      <c r="C27" s="6"/>
      <c r="D27" s="1"/>
      <c r="E27" s="1"/>
      <c r="F27" s="4"/>
    </row>
    <row r="28" spans="1:9" x14ac:dyDescent="0.2">
      <c r="A28" s="1"/>
      <c r="B28" s="35"/>
      <c r="C28" s="6"/>
      <c r="D28" s="1"/>
      <c r="E28" s="1"/>
      <c r="F28" s="4"/>
    </row>
    <row r="29" spans="1:9" x14ac:dyDescent="0.2">
      <c r="A29" s="1"/>
      <c r="B29" s="35"/>
      <c r="C29" s="6"/>
      <c r="D29" s="1"/>
      <c r="E29" s="1"/>
      <c r="F29" s="4"/>
    </row>
    <row r="30" spans="1:9" x14ac:dyDescent="0.2">
      <c r="A30" s="1"/>
      <c r="B30" s="35"/>
      <c r="C30" s="6"/>
      <c r="D30" s="1"/>
      <c r="E30" s="1"/>
      <c r="F30" s="4"/>
    </row>
    <row r="31" spans="1:9" x14ac:dyDescent="0.2">
      <c r="A31" s="1"/>
      <c r="B31" s="35"/>
      <c r="C31" s="6"/>
      <c r="D31" s="1"/>
      <c r="E31" s="1"/>
      <c r="F31" s="4"/>
    </row>
    <row r="32" spans="1:9" x14ac:dyDescent="0.2">
      <c r="A32" s="34"/>
      <c r="B32" s="6"/>
      <c r="C32" s="6">
        <f>SUM(B27:B31)</f>
        <v>0</v>
      </c>
      <c r="D32" s="1"/>
      <c r="E32" s="1"/>
      <c r="F32" s="4"/>
    </row>
    <row r="33" spans="1:6" x14ac:dyDescent="0.2">
      <c r="A33" s="1"/>
      <c r="B33" s="6"/>
      <c r="C33" s="6"/>
      <c r="D33" s="1"/>
      <c r="E33" s="1"/>
      <c r="F33" s="4"/>
    </row>
    <row r="34" spans="1:6" x14ac:dyDescent="0.2">
      <c r="A34" s="1" t="s">
        <v>29</v>
      </c>
      <c r="B34" s="6"/>
      <c r="C34" s="6"/>
      <c r="D34" s="1"/>
      <c r="E34" s="1"/>
      <c r="F34" s="4"/>
    </row>
    <row r="35" spans="1:6" x14ac:dyDescent="0.2">
      <c r="A35" s="29" t="s">
        <v>30</v>
      </c>
      <c r="B35" s="6">
        <v>50</v>
      </c>
      <c r="C35" s="6"/>
      <c r="D35" s="1"/>
      <c r="E35" s="1"/>
      <c r="F35" s="4"/>
    </row>
    <row r="36" spans="1:6" x14ac:dyDescent="0.2">
      <c r="A36" s="29" t="s">
        <v>31</v>
      </c>
      <c r="B36" s="6">
        <v>54.75</v>
      </c>
      <c r="C36" s="6"/>
      <c r="D36" s="1"/>
      <c r="E36" s="1"/>
      <c r="F36" s="4"/>
    </row>
    <row r="37" spans="1:6" ht="25.5" x14ac:dyDescent="0.2">
      <c r="A37" s="36" t="s">
        <v>32</v>
      </c>
      <c r="B37" s="6">
        <v>-0.18</v>
      </c>
      <c r="C37" s="6"/>
      <c r="D37" s="1"/>
      <c r="E37" s="1"/>
      <c r="F37" s="4"/>
    </row>
    <row r="38" spans="1:6" x14ac:dyDescent="0.2">
      <c r="A38" s="37" t="s">
        <v>33</v>
      </c>
      <c r="B38" s="6">
        <v>-112.74</v>
      </c>
      <c r="C38" s="6"/>
      <c r="D38" s="1"/>
      <c r="E38" s="1"/>
      <c r="F38" s="4"/>
    </row>
    <row r="39" spans="1:6" x14ac:dyDescent="0.2">
      <c r="A39" s="34"/>
      <c r="B39" s="6"/>
      <c r="C39" s="6">
        <f>SUM(B35:B38)</f>
        <v>-8.1700000000000017</v>
      </c>
      <c r="D39" s="1"/>
      <c r="E39" s="1"/>
      <c r="F39" s="4"/>
    </row>
    <row r="40" spans="1:6" x14ac:dyDescent="0.2">
      <c r="A40" s="34"/>
      <c r="B40" s="6"/>
      <c r="C40" s="1"/>
      <c r="D40" s="18">
        <f>C23+C32-C39</f>
        <v>243834.77000000002</v>
      </c>
      <c r="E40" s="1"/>
      <c r="F40" s="4"/>
    </row>
    <row r="41" spans="1:6" x14ac:dyDescent="0.2">
      <c r="A41" s="1"/>
      <c r="B41" s="1"/>
      <c r="C41" s="1"/>
      <c r="D41" s="1"/>
      <c r="E41" s="1"/>
      <c r="F41" s="4"/>
    </row>
    <row r="42" spans="1:6" x14ac:dyDescent="0.2">
      <c r="A42" s="1"/>
      <c r="B42" s="1"/>
      <c r="C42" s="1"/>
      <c r="D42" s="1"/>
      <c r="E42" s="1"/>
      <c r="F42" s="4"/>
    </row>
    <row r="43" spans="1:6" x14ac:dyDescent="0.2">
      <c r="A43" s="1" t="s">
        <v>34</v>
      </c>
      <c r="B43" s="1"/>
      <c r="C43" s="1"/>
      <c r="D43" s="25">
        <f>SUM(D14-D40)</f>
        <v>0</v>
      </c>
      <c r="E43" s="1"/>
      <c r="F43" s="4"/>
    </row>
    <row r="44" spans="1:6" x14ac:dyDescent="0.2">
      <c r="A44" s="4"/>
      <c r="B44" s="4"/>
      <c r="C44" s="4"/>
      <c r="D44" s="13"/>
      <c r="E44" s="4"/>
      <c r="F44" s="4"/>
    </row>
    <row r="45" spans="1:6" x14ac:dyDescent="0.2">
      <c r="B45" s="4"/>
    </row>
    <row r="46" spans="1:6" x14ac:dyDescent="0.2">
      <c r="B46" s="4"/>
    </row>
    <row r="47" spans="1:6" x14ac:dyDescent="0.2">
      <c r="B47" s="4"/>
    </row>
    <row r="48" spans="1:6" x14ac:dyDescent="0.2">
      <c r="B48" s="4"/>
    </row>
    <row r="49" spans="2:2" x14ac:dyDescent="0.2">
      <c r="B49" s="4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r:id="rId1"/>
  <headerFooter alignWithMargins="0">
    <oddHeader>&amp;CLYTCHETT MATRAVERS PARISH COUNCIL
ACCOUNTS 2016/2017</oddHeader>
    <oddFooter xml:space="preserve">&amp;CBANK RECONCILIATION
29 Mar 2017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29 Mar 2017</vt:lpstr>
      <vt:lpstr>'Recon 29 Mar 2017'!Print_Area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dcterms:created xsi:type="dcterms:W3CDTF">2017-04-20T10:28:29Z</dcterms:created>
  <dcterms:modified xsi:type="dcterms:W3CDTF">2017-04-20T10:30:18Z</dcterms:modified>
</cp:coreProperties>
</file>