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Recon 5 Feb 12" sheetId="1" r:id="rId1"/>
  </sheets>
  <externalReferences>
    <externalReference r:id="rId4"/>
  </externalReferences>
  <definedNames>
    <definedName name="_xlnm.Print_Area" localSheetId="0">'Recon 5 Feb 12'!$A$1:$L$37</definedName>
  </definedNames>
  <calcPr fullCalcOnLoad="1"/>
</workbook>
</file>

<file path=xl/sharedStrings.xml><?xml version="1.0" encoding="utf-8"?>
<sst xmlns="http://schemas.openxmlformats.org/spreadsheetml/2006/main" count="30" uniqueCount="21">
  <si>
    <t>Balance as at 1st April 2011</t>
  </si>
  <si>
    <t>Receipts per accounts</t>
  </si>
  <si>
    <t>Payments per accounts (incl VAT)</t>
  </si>
  <si>
    <t xml:space="preserve">Full year budgets (net of VAT) </t>
  </si>
  <si>
    <t xml:space="preserve">Last Year actuals at end of January 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</si>
  <si>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</si>
  <si>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</si>
  <si>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</si>
  <si>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</si>
  <si>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</si>
  <si>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</si>
  <si>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</si>
  <si>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>Total</t>
  </si>
  <si>
    <t xml:space="preserve">Total </t>
  </si>
  <si>
    <t>Bank Balances as at 5th Feb 2012</t>
  </si>
  <si>
    <t>No 1</t>
  </si>
  <si>
    <t>Business Direct Saver A/C</t>
  </si>
  <si>
    <t>Plus credits not shown</t>
  </si>
  <si>
    <t>Less cheques not presented</t>
  </si>
  <si>
    <t>2354 Bank 2p error 2010 unresolved</t>
  </si>
  <si>
    <t>Discrepancy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</si>
</sst>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6" applyAlignment="1">
      <alignment/>
    </xf>
    <xf numFmtId="44" fontId="0" fillId="0" borderId="0" xfId="46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44" fontId="0" fillId="0" borderId="0" xfId="46" applyFont="1" applyAlignment="1">
      <alignment/>
    </xf>
    <xf numFmtId="44" fontId="2" fillId="0" borderId="0" xfId="0" applyNumberFormat="1" applyFont="1" applyAlignment="1">
      <alignment horizontal="right"/>
    </xf>
    <xf numFmtId="44" fontId="2" fillId="0" borderId="0" xfId="46" applyFont="1" applyAlignment="1">
      <alignment/>
    </xf>
    <xf numFmtId="44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\Documents\Lytchett%20PC\Excel%20Files\2011-12\CreditsDebits2011-12%20Feb%2020912%20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ChequesOut"/>
      <sheetName val="Misc"/>
      <sheetName val="Sheet1"/>
    </sheetNames>
    <sheetDataSet>
      <sheetData sheetId="1">
        <row r="166">
          <cell r="F166">
            <v>20718.379999999997</v>
          </cell>
        </row>
        <row r="167">
          <cell r="F167">
            <v>1199.47</v>
          </cell>
        </row>
        <row r="168">
          <cell r="F168">
            <v>4421.4</v>
          </cell>
        </row>
        <row r="169">
          <cell r="F169">
            <v>13473.77</v>
          </cell>
        </row>
        <row r="170">
          <cell r="F170">
            <v>6400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33.140625" style="0" bestFit="1" customWidth="1"/>
    <col min="2" max="2" width="16.57421875" style="0" customWidth="1"/>
    <col min="3" max="3" width="14.421875" style="0" customWidth="1"/>
    <col min="4" max="4" width="17.140625" style="0" customWidth="1"/>
    <col min="5" max="5" width="6.421875" style="0" customWidth="1"/>
    <col min="6" max="6" width="12.421875" style="0" customWidth="1"/>
    <col min="7" max="7" width="13.00390625" style="0" customWidth="1"/>
    <col min="9" max="9" width="12.57421875" style="0" customWidth="1"/>
  </cols>
  <sheetData>
    <row r="1" spans="1:3" ht="12.75">
      <c r="A1" s="1" t="s">
        <v>0</v>
      </c>
      <c r="B1" s="2">
        <v>173700.11</v>
      </c>
      <c r="C1" s="2"/>
    </row>
    <row r="2" spans="1:5" ht="12.75">
      <c r="A2" t="s">
        <v>1</v>
      </c>
      <c r="B2" s="3">
        <v>68738.81</v>
      </c>
      <c r="C2" s="2"/>
      <c r="D2" s="4"/>
      <c r="E2" s="4"/>
    </row>
    <row r="3" ht="12.75">
      <c r="C3" s="2">
        <f>B1+B2</f>
        <v>242438.91999999998</v>
      </c>
    </row>
    <row r="4" spans="2:3" ht="12.75">
      <c r="B4" s="2"/>
      <c r="C4" s="2"/>
    </row>
    <row r="5" spans="1:9" ht="12.75">
      <c r="A5" s="5" t="s">
        <v>2</v>
      </c>
      <c r="B5" s="2"/>
      <c r="C5" s="2"/>
      <c r="F5" s="6" t="s">
        <v>3</v>
      </c>
      <c r="I5" s="6" t="s">
        <v>4</v>
      </c>
    </row>
    <row r="6" spans="1:10" ht="12.75">
      <c r="A6" s="7" t="s">
        <v>5</v>
      </c>
      <c r="B6" s="8">
        <f>'[1]ChequesOut'!F166</f>
        <v>20718.379999999997</v>
      </c>
      <c r="C6" s="2"/>
      <c r="D6" s="4"/>
      <c r="E6" s="4"/>
      <c r="F6" s="9">
        <v>24405</v>
      </c>
      <c r="G6" t="s">
        <v>5</v>
      </c>
      <c r="I6" s="8">
        <v>20880.890000000003</v>
      </c>
      <c r="J6" t="s">
        <v>5</v>
      </c>
    </row>
    <row r="7" spans="1:10" ht="12.75">
      <c r="A7" s="7" t="s">
        <v>6</v>
      </c>
      <c r="B7" s="8">
        <f>'[1]ChequesOut'!F167</f>
        <v>1199.47</v>
      </c>
      <c r="C7" s="2"/>
      <c r="D7" s="4"/>
      <c r="E7" s="4"/>
      <c r="F7" s="9">
        <v>1000</v>
      </c>
      <c r="G7" t="s">
        <v>6</v>
      </c>
      <c r="I7" s="8">
        <v>3440.64</v>
      </c>
      <c r="J7" t="s">
        <v>6</v>
      </c>
    </row>
    <row r="8" spans="1:10" ht="12.75">
      <c r="A8" s="7" t="s">
        <v>7</v>
      </c>
      <c r="B8" s="8">
        <f>'[1]ChequesOut'!F168</f>
        <v>4421.4</v>
      </c>
      <c r="C8" s="2"/>
      <c r="D8" s="4"/>
      <c r="E8" s="4"/>
      <c r="F8" s="9">
        <v>4500</v>
      </c>
      <c r="G8" t="s">
        <v>8</v>
      </c>
      <c r="I8" s="8">
        <v>3833.609999999999</v>
      </c>
      <c r="J8" t="s">
        <v>8</v>
      </c>
    </row>
    <row r="9" spans="1:10" ht="12.75">
      <c r="A9" s="7" t="s">
        <v>9</v>
      </c>
      <c r="B9" s="8">
        <f>'[1]ChequesOut'!F169</f>
        <v>13473.77</v>
      </c>
      <c r="C9" s="2"/>
      <c r="D9" s="4"/>
      <c r="E9" s="4"/>
      <c r="F9" s="9">
        <v>12996</v>
      </c>
      <c r="G9" t="s">
        <v>9</v>
      </c>
      <c r="I9" s="8">
        <v>109582.65000000001</v>
      </c>
      <c r="J9" t="s">
        <v>9</v>
      </c>
    </row>
    <row r="10" spans="1:10" ht="12.75">
      <c r="A10" s="7" t="s">
        <v>10</v>
      </c>
      <c r="B10" s="8">
        <f>'[1]ChequesOut'!F170</f>
        <v>6400</v>
      </c>
      <c r="C10" s="10"/>
      <c r="D10" s="4"/>
      <c r="E10" s="4"/>
      <c r="F10" s="9">
        <v>6400</v>
      </c>
      <c r="G10" t="s">
        <v>11</v>
      </c>
      <c r="I10" s="8">
        <v>5865</v>
      </c>
      <c r="J10" t="s">
        <v>11</v>
      </c>
    </row>
    <row r="11" spans="1:10" ht="12.75">
      <c r="A11" s="7" t="s">
        <v>12</v>
      </c>
      <c r="C11" s="2">
        <f>B6+B7+B8+B9+B10</f>
        <v>46213.020000000004</v>
      </c>
      <c r="D11" s="4"/>
      <c r="E11" s="4"/>
      <c r="F11" s="9">
        <f>SUM(F6:F10)</f>
        <v>49301</v>
      </c>
      <c r="G11" s="6" t="s">
        <v>13</v>
      </c>
      <c r="I11" s="11">
        <f>SUM(I6:I10)</f>
        <v>143602.79</v>
      </c>
      <c r="J11" s="6" t="s">
        <v>13</v>
      </c>
    </row>
    <row r="12" spans="2:3" ht="12.75">
      <c r="B12" s="2"/>
      <c r="C12" s="2"/>
    </row>
    <row r="13" spans="2:5" ht="12.75">
      <c r="B13" s="2"/>
      <c r="C13" s="12"/>
      <c r="D13" s="13">
        <f>C3-C11</f>
        <v>196225.89999999997</v>
      </c>
      <c r="E13" s="13"/>
    </row>
    <row r="14" spans="2:3" ht="12.75">
      <c r="B14" s="2"/>
      <c r="C14" s="2"/>
    </row>
    <row r="15" spans="2:3" ht="12.75">
      <c r="B15" s="2"/>
      <c r="C15" s="2"/>
    </row>
    <row r="16" spans="1:3" ht="12.75">
      <c r="A16" s="1" t="s">
        <v>14</v>
      </c>
      <c r="B16" s="2"/>
      <c r="C16" s="2"/>
    </row>
    <row r="17" spans="1:2" ht="12.75">
      <c r="A17" s="14" t="s">
        <v>15</v>
      </c>
      <c r="B17" s="2">
        <v>3279.76</v>
      </c>
    </row>
    <row r="18" spans="1:3" ht="12.75">
      <c r="A18" s="15" t="s">
        <v>16</v>
      </c>
      <c r="B18" s="3">
        <v>192946.16</v>
      </c>
      <c r="C18" s="2"/>
    </row>
    <row r="19" spans="1:3" ht="12.75">
      <c r="A19" s="7"/>
      <c r="B19" s="3"/>
      <c r="C19" s="2">
        <f>B17+B18</f>
        <v>196225.92</v>
      </c>
    </row>
    <row r="20" spans="2:3" ht="12.75">
      <c r="B20" s="2"/>
      <c r="C20" s="2"/>
    </row>
    <row r="21" spans="1:3" ht="12.75">
      <c r="A21" t="s">
        <v>17</v>
      </c>
      <c r="B21" s="3"/>
      <c r="C21" s="2"/>
    </row>
    <row r="22" spans="1:3" ht="12.75">
      <c r="A22" s="1"/>
      <c r="B22" s="2">
        <v>0</v>
      </c>
      <c r="C22" s="2"/>
    </row>
    <row r="23" spans="2:3" ht="12.75">
      <c r="B23" s="2"/>
      <c r="C23" s="2">
        <f>SUM(B22:B22)</f>
        <v>0</v>
      </c>
    </row>
    <row r="24" spans="1:9" ht="12.75">
      <c r="A24" s="7"/>
      <c r="B24" s="2"/>
      <c r="C24" s="2"/>
      <c r="I24" s="16"/>
    </row>
    <row r="25" spans="2:3" ht="12.75">
      <c r="B25" s="2"/>
      <c r="C25" s="2"/>
    </row>
    <row r="26" spans="1:3" ht="12.75">
      <c r="A26" t="s">
        <v>18</v>
      </c>
      <c r="B26" s="3"/>
      <c r="C26" s="2"/>
    </row>
    <row r="27" spans="1:3" ht="12.75">
      <c r="A27" s="17" t="s">
        <v>19</v>
      </c>
      <c r="B27" s="3">
        <v>0.02</v>
      </c>
      <c r="C27" s="2"/>
    </row>
    <row r="28" spans="1:3" ht="12.75">
      <c r="A28" s="18"/>
      <c r="B28" s="3"/>
      <c r="C28" s="2"/>
    </row>
    <row r="29" spans="1:3" ht="12.75">
      <c r="A29" s="18"/>
      <c r="B29" s="3"/>
      <c r="C29" s="2"/>
    </row>
    <row r="30" spans="2:3" ht="12.75">
      <c r="B30" s="3"/>
      <c r="C30" s="2"/>
    </row>
    <row r="31" spans="2:3" ht="12.75">
      <c r="B31" s="3"/>
      <c r="C31" s="2">
        <f>SUM(B27:B387)</f>
        <v>0.02</v>
      </c>
    </row>
    <row r="32" spans="2:3" ht="12.75">
      <c r="B32" s="3"/>
      <c r="C32" s="2"/>
    </row>
    <row r="33" spans="1:3" ht="12.75">
      <c r="A33" s="7"/>
      <c r="B33" s="2"/>
      <c r="C33" s="2"/>
    </row>
    <row r="34" spans="1:5" ht="12.75">
      <c r="A34" s="7"/>
      <c r="B34" s="2"/>
      <c r="D34" s="12">
        <f>C19+C23-C31</f>
        <v>196225.90000000002</v>
      </c>
      <c r="E34" s="12"/>
    </row>
    <row r="37" spans="1:5" ht="12.75">
      <c r="A37" t="s">
        <v>20</v>
      </c>
      <c r="D37" s="16">
        <f>SUM(D13-D34)</f>
        <v>-5.820766091346741E-11</v>
      </c>
      <c r="E37" s="16"/>
    </row>
    <row r="38" spans="4:5" ht="12.75">
      <c r="D38" s="16"/>
      <c r="E38" s="16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1" r:id="rId1"/>
  <headerFooter alignWithMargins="0">
    <oddHeader>&amp;CLYTCHETT MATRAVERS PARISH COUNCIL
ACCOUNTS 2011/2012</oddHeader>
    <oddFooter xml:space="preserve">&amp;CBANK RECONCILIATION
1 Feb 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2012-02-14T14:18:08Z</dcterms:created>
  <dcterms:modified xsi:type="dcterms:W3CDTF">2012-02-14T14:24:40Z</dcterms:modified>
  <cp:category/>
  <cp:version/>
  <cp:contentType/>
  <cp:contentStatus/>
</cp:coreProperties>
</file>