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965" activeTab="0"/>
  </bookViews>
  <sheets>
    <sheet name="Recon 3 Oct 1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<sst xmlns="http://schemas.openxmlformats.org/spreadsheetml/2006/main" count="37" uniqueCount="29">
  <si>
    <t>Balance as at 1st April 2011</t>
  </si>
  <si>
    <t>Receipts per accounts</t>
  </si>
  <si>
    <t>Payments per accounts</t>
  </si>
  <si>
    <t xml:space="preserve">Full year budgets (net of VAT) </t>
  </si>
  <si>
    <t>Last Year actuals</t>
  </si>
  <si>
    <t>Admin</t>
  </si>
  <si>
    <t>Allotments</t>
  </si>
  <si>
    <t>Burials</t>
  </si>
  <si>
    <t xml:space="preserve">Burials </t>
  </si>
  <si>
    <t>Open Spaces</t>
  </si>
  <si>
    <t>Open Spaces*</t>
  </si>
  <si>
    <t>Grants</t>
  </si>
  <si>
    <t xml:space="preserve">Grants </t>
  </si>
  <si>
    <t>Total</t>
  </si>
  <si>
    <t xml:space="preserve">Total </t>
  </si>
  <si>
    <t>* 2010/11 Open Spaces expenditure included £29,800 exceptional expenditure for skate park.</t>
  </si>
  <si>
    <t>Bank Balances as at 3 Oct 2011</t>
  </si>
  <si>
    <t>No 1</t>
  </si>
  <si>
    <t>Business Direct Saver A/C</t>
  </si>
  <si>
    <t>Plus credits not shown</t>
  </si>
  <si>
    <t>Less cheques not presented</t>
  </si>
  <si>
    <t>2451 Govt Knowledge Events Ltd</t>
  </si>
  <si>
    <t>2453 K Bradbury</t>
  </si>
  <si>
    <t>2454 R Ball</t>
  </si>
  <si>
    <t>2457 Pam White accountancy services</t>
  </si>
  <si>
    <t>2458 HMRC</t>
  </si>
  <si>
    <t>2459 K Bradbury</t>
  </si>
  <si>
    <t>2354 Bank 2p error 2010 unresolved</t>
  </si>
  <si>
    <t>Discrepancy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</si>
</sst>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46" applyAlignment="1">
      <alignment/>
    </xf>
    <xf numFmtId="44" fontId="0" fillId="0" borderId="0" xfId="44" applyAlignment="1">
      <alignment/>
    </xf>
    <xf numFmtId="44" fontId="0" fillId="0" borderId="0" xfId="44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 horizontal="right"/>
    </xf>
    <xf numFmtId="44" fontId="18" fillId="0" borderId="0" xfId="44" applyFont="1" applyAlignment="1">
      <alignment/>
    </xf>
    <xf numFmtId="44" fontId="18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44" fontId="0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ytchettMatravers%20PC\Folder%20Structure\Lytchett%20PC\Excel%20Files\2011-12\Accounts%202011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ytchettMatravers%20PC\Folder%20Structure\Lytchett%20PC\Excel%20Files\2011-12\CreditsDebits201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s"/>
      <sheetName val="Allotments"/>
      <sheetName val="Burials"/>
      <sheetName val="OpenSpaces"/>
      <sheetName val="Admin"/>
      <sheetName val="Grants"/>
      <sheetName val="Recon 3 June 11"/>
      <sheetName val="Recon 1st Jul 11 "/>
      <sheetName val="Recon 1 Aug 11 "/>
      <sheetName val="Recon 3 Oct 11"/>
      <sheetName val="Recon 3 Dec 11 "/>
      <sheetName val="Recon 2 Jan 12"/>
      <sheetName val="Recon 5 Feb 12"/>
      <sheetName val="Recon 31 Mar 12 "/>
      <sheetName val="Annual Return bank rec"/>
    </sheetNames>
    <sheetDataSet>
      <sheetData sheetId="0">
        <row r="138">
          <cell r="P138">
            <v>64008.82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ChequesOut"/>
      <sheetName val="Misc"/>
    </sheetNames>
    <sheetDataSet>
      <sheetData sheetId="1">
        <row r="166">
          <cell r="F166">
            <v>12893.029999999999</v>
          </cell>
        </row>
        <row r="167">
          <cell r="F167">
            <v>987.97</v>
          </cell>
        </row>
        <row r="168">
          <cell r="F168">
            <v>2964.64</v>
          </cell>
        </row>
        <row r="169">
          <cell r="F169">
            <v>6658.6900000000005</v>
          </cell>
        </row>
        <row r="170">
          <cell r="F170">
            <v>6400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33.140625" style="0" bestFit="1" customWidth="1"/>
    <col min="2" max="2" width="13.57421875" style="0" customWidth="1"/>
    <col min="3" max="3" width="12.7109375" style="0" customWidth="1"/>
    <col min="4" max="4" width="13.00390625" style="0" customWidth="1"/>
    <col min="6" max="6" width="12.57421875" style="0" customWidth="1"/>
    <col min="8" max="8" width="8.28125" style="0" customWidth="1"/>
    <col min="9" max="9" width="13.8515625" style="0" customWidth="1"/>
    <col min="10" max="10" width="12.8515625" style="0" customWidth="1"/>
  </cols>
  <sheetData>
    <row r="1" spans="1:3" ht="12.75">
      <c r="A1" s="1" t="s">
        <v>0</v>
      </c>
      <c r="B1" s="2">
        <v>173700.11</v>
      </c>
      <c r="C1" s="3"/>
    </row>
    <row r="2" spans="1:4" ht="12.75">
      <c r="A2" t="s">
        <v>1</v>
      </c>
      <c r="B2" s="4">
        <f>'[1]Receipts'!$P$138</f>
        <v>64008.82</v>
      </c>
      <c r="C2" s="3"/>
      <c r="D2" s="5"/>
    </row>
    <row r="3" ht="12.75">
      <c r="C3" s="3">
        <f>B1+B2</f>
        <v>237708.93</v>
      </c>
    </row>
    <row r="4" spans="2:3" ht="12.75">
      <c r="B4" s="3"/>
      <c r="C4" s="3"/>
    </row>
    <row r="5" spans="1:9" ht="12.75">
      <c r="A5" s="6" t="s">
        <v>2</v>
      </c>
      <c r="B5" s="3"/>
      <c r="C5" s="3"/>
      <c r="F5" s="7" t="s">
        <v>3</v>
      </c>
      <c r="G5" s="7"/>
      <c r="H5" s="7"/>
      <c r="I5" s="7" t="s">
        <v>4</v>
      </c>
    </row>
    <row r="6" spans="1:10" ht="12.75">
      <c r="A6" s="8" t="s">
        <v>5</v>
      </c>
      <c r="B6" s="9">
        <f>'[2]ChequesOut'!F166</f>
        <v>12893.029999999999</v>
      </c>
      <c r="C6" s="3"/>
      <c r="D6" s="5"/>
      <c r="F6" s="10">
        <v>24405</v>
      </c>
      <c r="G6" t="s">
        <v>5</v>
      </c>
      <c r="I6" s="9">
        <v>12323.330000000002</v>
      </c>
      <c r="J6" t="s">
        <v>5</v>
      </c>
    </row>
    <row r="7" spans="1:10" ht="12.75">
      <c r="A7" s="8" t="s">
        <v>6</v>
      </c>
      <c r="B7" s="3">
        <f>'[2]ChequesOut'!F167</f>
        <v>987.97</v>
      </c>
      <c r="C7" s="3"/>
      <c r="D7" s="5"/>
      <c r="F7" s="10">
        <v>1000</v>
      </c>
      <c r="G7" t="s">
        <v>6</v>
      </c>
      <c r="I7" s="3">
        <v>2686.39</v>
      </c>
      <c r="J7" t="s">
        <v>6</v>
      </c>
    </row>
    <row r="8" spans="1:10" ht="12.75">
      <c r="A8" s="8" t="s">
        <v>7</v>
      </c>
      <c r="B8" s="3">
        <f>'[2]ChequesOut'!F168</f>
        <v>2964.64</v>
      </c>
      <c r="C8" s="3"/>
      <c r="D8" s="5"/>
      <c r="F8" s="10">
        <v>4500</v>
      </c>
      <c r="G8" t="s">
        <v>8</v>
      </c>
      <c r="I8" s="3">
        <v>2327.62</v>
      </c>
      <c r="J8" t="s">
        <v>8</v>
      </c>
    </row>
    <row r="9" spans="1:10" ht="12.75">
      <c r="A9" s="8" t="s">
        <v>9</v>
      </c>
      <c r="B9" s="3">
        <f>'[2]ChequesOut'!F169</f>
        <v>6658.6900000000005</v>
      </c>
      <c r="C9" s="3"/>
      <c r="D9" s="5"/>
      <c r="F9" s="10">
        <v>12996</v>
      </c>
      <c r="G9" t="s">
        <v>9</v>
      </c>
      <c r="I9" s="3">
        <v>38529.270000000004</v>
      </c>
      <c r="J9" s="1" t="s">
        <v>10</v>
      </c>
    </row>
    <row r="10" spans="1:10" ht="12.75">
      <c r="A10" s="8" t="s">
        <v>11</v>
      </c>
      <c r="B10" s="3">
        <f>'[2]ChequesOut'!F170</f>
        <v>6400</v>
      </c>
      <c r="C10" s="3"/>
      <c r="D10" s="5"/>
      <c r="F10" s="10">
        <v>6400</v>
      </c>
      <c r="G10" t="s">
        <v>12</v>
      </c>
      <c r="I10" s="3">
        <v>5865</v>
      </c>
      <c r="J10" t="s">
        <v>12</v>
      </c>
    </row>
    <row r="11" spans="1:10" ht="12.75">
      <c r="A11" s="11" t="s">
        <v>13</v>
      </c>
      <c r="C11" s="3">
        <f>B6+B7+B8+B9+B10</f>
        <v>29904.33</v>
      </c>
      <c r="D11" s="5"/>
      <c r="F11" s="10">
        <f>SUM(F6:F10)</f>
        <v>49301</v>
      </c>
      <c r="G11" s="7" t="s">
        <v>14</v>
      </c>
      <c r="I11" s="9">
        <f>SUM(I6:I10)</f>
        <v>61731.61</v>
      </c>
      <c r="J11" s="7" t="s">
        <v>14</v>
      </c>
    </row>
    <row r="12" spans="2:3" ht="12.75">
      <c r="B12" s="3"/>
      <c r="C12" s="3"/>
    </row>
    <row r="13" spans="2:9" ht="12.75">
      <c r="B13" s="3"/>
      <c r="C13" s="12"/>
      <c r="D13" s="13">
        <f>C3-C11</f>
        <v>207804.59999999998</v>
      </c>
      <c r="I13" s="1"/>
    </row>
    <row r="14" spans="2:6" ht="12.75">
      <c r="B14" s="3"/>
      <c r="C14" s="3"/>
      <c r="F14" s="1" t="s">
        <v>15</v>
      </c>
    </row>
    <row r="15" spans="2:3" ht="12.75">
      <c r="B15" s="3"/>
      <c r="C15" s="3"/>
    </row>
    <row r="16" spans="1:3" ht="12.75">
      <c r="A16" s="1" t="s">
        <v>16</v>
      </c>
      <c r="B16" s="3"/>
      <c r="C16" s="3"/>
    </row>
    <row r="17" spans="1:2" ht="12.75">
      <c r="A17" s="14" t="s">
        <v>17</v>
      </c>
      <c r="B17" s="3">
        <v>4129.83</v>
      </c>
    </row>
    <row r="18" spans="1:3" ht="12.75">
      <c r="A18" s="15" t="s">
        <v>18</v>
      </c>
      <c r="B18" s="4">
        <v>205668.3</v>
      </c>
      <c r="C18" s="3"/>
    </row>
    <row r="19" spans="1:3" ht="12.75">
      <c r="A19" s="8"/>
      <c r="B19" s="4"/>
      <c r="C19" s="3">
        <f>B17+B18</f>
        <v>209798.12999999998</v>
      </c>
    </row>
    <row r="20" spans="2:3" ht="12.75">
      <c r="B20" s="3"/>
      <c r="C20" s="3"/>
    </row>
    <row r="21" spans="1:3" ht="12.75">
      <c r="A21" t="s">
        <v>19</v>
      </c>
      <c r="B21" s="4"/>
      <c r="C21" s="3"/>
    </row>
    <row r="22" spans="1:3" ht="12.75">
      <c r="A22" s="8"/>
      <c r="B22" s="3"/>
      <c r="C22" s="3"/>
    </row>
    <row r="23" spans="1:3" ht="12.75">
      <c r="A23" s="8"/>
      <c r="B23" s="3"/>
      <c r="C23" s="3"/>
    </row>
    <row r="24" spans="1:3" ht="12.75">
      <c r="A24" s="1"/>
      <c r="B24" s="3"/>
      <c r="C24" s="3">
        <f>SUM(B22:B23)</f>
        <v>0</v>
      </c>
    </row>
    <row r="25" spans="1:3" ht="12.75">
      <c r="A25" s="1"/>
      <c r="B25" s="3"/>
      <c r="C25" s="3"/>
    </row>
    <row r="26" spans="1:3" ht="12.75">
      <c r="A26" s="1"/>
      <c r="B26" s="3"/>
      <c r="C26" s="3"/>
    </row>
    <row r="27" spans="1:8" ht="12.75">
      <c r="A27" s="8"/>
      <c r="B27" s="3"/>
      <c r="C27" s="3"/>
      <c r="H27" s="9"/>
    </row>
    <row r="28" spans="2:3" ht="12.75">
      <c r="B28" s="3"/>
      <c r="C28" s="3"/>
    </row>
    <row r="29" spans="1:3" ht="12.75">
      <c r="A29" t="s">
        <v>20</v>
      </c>
      <c r="B29" s="4"/>
      <c r="C29" s="3"/>
    </row>
    <row r="30" spans="1:3" ht="12.75">
      <c r="A30" s="15" t="s">
        <v>21</v>
      </c>
      <c r="B30" s="4">
        <v>118.8</v>
      </c>
      <c r="C30" s="3"/>
    </row>
    <row r="31" spans="1:3" ht="12.75">
      <c r="A31" s="16" t="s">
        <v>22</v>
      </c>
      <c r="B31" s="4">
        <v>166</v>
      </c>
      <c r="C31" s="3"/>
    </row>
    <row r="32" spans="1:3" ht="12.75">
      <c r="A32" s="16" t="s">
        <v>23</v>
      </c>
      <c r="B32" s="4">
        <v>100</v>
      </c>
      <c r="C32" s="3"/>
    </row>
    <row r="33" spans="1:3" ht="12.75">
      <c r="A33" s="16" t="s">
        <v>24</v>
      </c>
      <c r="B33" s="4">
        <v>546</v>
      </c>
      <c r="C33" s="3"/>
    </row>
    <row r="34" spans="1:3" ht="12.75">
      <c r="A34" s="16" t="s">
        <v>25</v>
      </c>
      <c r="B34" s="4">
        <v>929.92</v>
      </c>
      <c r="C34" s="3"/>
    </row>
    <row r="35" spans="1:3" ht="12.75">
      <c r="A35" s="16" t="s">
        <v>26</v>
      </c>
      <c r="B35" s="4">
        <v>132.79</v>
      </c>
      <c r="C35" s="3"/>
    </row>
    <row r="36" spans="1:3" ht="12.75">
      <c r="A36" s="17" t="s">
        <v>27</v>
      </c>
      <c r="B36" s="18">
        <v>0.02</v>
      </c>
      <c r="C36" s="3"/>
    </row>
    <row r="37" spans="1:3" ht="12.75">
      <c r="A37" s="6"/>
      <c r="B37" s="3"/>
      <c r="C37" s="3">
        <f>SUM(B30:B36)</f>
        <v>1993.5299999999997</v>
      </c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8"/>
      <c r="B42" s="3"/>
      <c r="C42" s="3"/>
    </row>
    <row r="43" spans="1:4" ht="12.75">
      <c r="A43" s="8"/>
      <c r="B43" s="3"/>
      <c r="D43" s="12">
        <f>C19+C24-C37</f>
        <v>207804.59999999998</v>
      </c>
    </row>
    <row r="46" spans="1:4" ht="12.75">
      <c r="A46" t="s">
        <v>28</v>
      </c>
      <c r="D46" s="9">
        <f>SUM(D13-D43)</f>
        <v>0</v>
      </c>
    </row>
    <row r="47" ht="12.75">
      <c r="D47" s="9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79" r:id="rId1"/>
  <headerFooter alignWithMargins="0">
    <oddHeader>&amp;CLYTCHETT MATRAVERS PARISH COUNCIL
ACCOUNTS 2011/2012</oddHeader>
    <oddFooter>&amp;CBANK RECONCILIATION and BUDGET SUMMARY REPORT
1 October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LytchettMatravers PC</dc:creator>
  <cp:keywords/>
  <dc:description/>
  <cp:lastModifiedBy>LytchettMatravers PC</cp:lastModifiedBy>
  <dcterms:created xsi:type="dcterms:W3CDTF">2011-10-03T11:22:54Z</dcterms:created>
  <dcterms:modified xsi:type="dcterms:W3CDTF">2011-10-03T11:24:12Z</dcterms:modified>
  <cp:category/>
  <cp:version/>
  <cp:contentType/>
  <cp:contentStatus/>
</cp:coreProperties>
</file>