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Comm\FinCommMinutes\"/>
    </mc:Choice>
  </mc:AlternateContent>
  <bookViews>
    <workbookView xWindow="0" yWindow="0" windowWidth="20490" windowHeight="9315"/>
  </bookViews>
  <sheets>
    <sheet name="Recon 31 Mar 2016" sheetId="1" r:id="rId1"/>
  </sheets>
  <definedNames>
    <definedName name="_xlnm.Print_Area" localSheetId="0">'Recon 31 Mar 2016'!$A$1:$J$45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1" i="1" s="1"/>
  <c r="C29" i="1"/>
  <c r="C23" i="1"/>
  <c r="C12" i="1"/>
  <c r="J11" i="1"/>
  <c r="G11" i="1"/>
  <c r="C3" i="1"/>
  <c r="D14" i="1" s="1"/>
  <c r="D44" i="1" s="1"/>
</calcChain>
</file>

<file path=xl/sharedStrings.xml><?xml version="1.0" encoding="utf-8"?>
<sst xmlns="http://schemas.openxmlformats.org/spreadsheetml/2006/main" count="40" uniqueCount="30">
  <si>
    <t>Balance as at 1st April 2015</t>
  </si>
  <si>
    <t>Prior year income - 31 Mar 15</t>
  </si>
  <si>
    <t>Receipts per accounts</t>
  </si>
  <si>
    <t>(Includes exceptional item £25K VH toilets grant, £5k NP Grant)</t>
  </si>
  <si>
    <t>Budget comparison</t>
  </si>
  <si>
    <t>Prior year comparison</t>
  </si>
  <si>
    <t>Payments per accounts (incl VAT)</t>
  </si>
  <si>
    <t>Budget 2015/16</t>
  </si>
  <si>
    <t>Actual - 31 Mar 2015</t>
  </si>
  <si>
    <t>ADMIN</t>
  </si>
  <si>
    <t>ALLOTMENTS</t>
  </si>
  <si>
    <t>BURIAL GROUND</t>
  </si>
  <si>
    <t>OPEN SPACES</t>
  </si>
  <si>
    <t>GRANTS</t>
  </si>
  <si>
    <t>Bank Balances as at 31 March 2016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</si>
  <si>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</si>
  <si>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</si>
  <si>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</si>
  <si>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</si>
  <si>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</si>
  <si>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</si>
  <si>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Less cheques not presented</t>
  </si>
  <si>
    <t>127 Sports Club</t>
  </si>
  <si>
    <t>272 Assn of Dorset Watches</t>
  </si>
  <si>
    <t>336 DAPTC</t>
  </si>
  <si>
    <t xml:space="preserve">339 The Landscape Group </t>
  </si>
  <si>
    <t xml:space="preserve">340 DAPTC </t>
  </si>
  <si>
    <t>343 Swift Signs Ltd</t>
  </si>
  <si>
    <t>345 Life Education Wessex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</si>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</sst>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2" fillId="0" borderId="0" xfId="2" applyFill="1"/>
    <xf numFmtId="44" fontId="0" fillId="0" borderId="0" xfId="1" applyFont="1"/>
    <xf numFmtId="44" fontId="2" fillId="0" borderId="0" xfId="2"/>
    <xf numFmtId="0" fontId="3" fillId="0" borderId="0" xfId="0" applyFont="1"/>
    <xf numFmtId="44" fontId="2" fillId="0" borderId="0" xfId="1" applyFont="1" applyFill="1"/>
    <xf numFmtId="44" fontId="2" fillId="0" borderId="0" xfId="1" applyFont="1"/>
    <xf numFmtId="16" fontId="0" fillId="0" borderId="0" xfId="0" applyNumberFormat="1"/>
    <xf numFmtId="164" fontId="0" fillId="0" borderId="0" xfId="0" applyNumberFormat="1"/>
    <xf numFmtId="0" fontId="0" fillId="0" borderId="0" xfId="0" applyFill="1"/>
    <xf numFmtId="44" fontId="0" fillId="0" borderId="0" xfId="1" applyFont="1" applyFill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/>
    <xf numFmtId="44" fontId="0" fillId="0" borderId="0" xfId="0" applyNumberFormat="1" applyFill="1"/>
    <xf numFmtId="164" fontId="0" fillId="0" borderId="0" xfId="0" applyNumberFormat="1" applyAlignment="1">
      <alignment horizontal="right"/>
    </xf>
    <xf numFmtId="44" fontId="0" fillId="0" borderId="0" xfId="0" applyNumberFormat="1"/>
    <xf numFmtId="164" fontId="2" fillId="0" borderId="0" xfId="0" applyNumberFormat="1" applyFont="1"/>
    <xf numFmtId="4" fontId="0" fillId="0" borderId="0" xfId="0" applyNumberFormat="1" applyAlignment="1">
      <alignment horizontal="right"/>
    </xf>
    <xf numFmtId="44" fontId="1" fillId="0" borderId="0" xfId="1" applyFont="1" applyFill="1"/>
    <xf numFmtId="0" fontId="4" fillId="0" borderId="0" xfId="0" applyFont="1" applyAlignment="1">
      <alignment horizontal="left"/>
    </xf>
    <xf numFmtId="164" fontId="4" fillId="0" borderId="0" xfId="0" applyNumberFormat="1" applyFont="1"/>
    <xf numFmtId="2" fontId="4" fillId="0" borderId="0" xfId="0" applyNumberFormat="1" applyFont="1"/>
    <xf numFmtId="44" fontId="4" fillId="0" borderId="0" xfId="1" applyFont="1"/>
    <xf numFmtId="44" fontId="4" fillId="0" borderId="0" xfId="0" applyNumberFormat="1" applyFont="1"/>
    <xf numFmtId="44" fontId="2" fillId="0" borderId="0" xfId="0" applyNumberFormat="1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2" applyFont="1" applyFill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Layout" zoomScaleNormal="100" workbookViewId="0">
      <selection activeCell="F20" sqref="F20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2.28515625" customWidth="1"/>
    <col min="6" max="6" width="17.140625" customWidth="1"/>
    <col min="7" max="7" width="11" customWidth="1"/>
    <col min="8" max="8" width="2.42578125" customWidth="1"/>
    <col min="9" max="9" width="15.7109375" customWidth="1"/>
    <col min="10" max="10" width="10.42578125" customWidth="1"/>
  </cols>
  <sheetData>
    <row r="1" spans="1:12" x14ac:dyDescent="0.2">
      <c r="A1" s="1" t="s">
        <v>0</v>
      </c>
      <c r="B1" s="2">
        <v>217253</v>
      </c>
      <c r="C1" s="3"/>
      <c r="D1" s="4"/>
      <c r="I1" s="5" t="s">
        <v>1</v>
      </c>
    </row>
    <row r="2" spans="1:12" x14ac:dyDescent="0.2">
      <c r="A2" t="s">
        <v>2</v>
      </c>
      <c r="B2" s="6">
        <v>98771.200000000012</v>
      </c>
      <c r="C2" s="7" t="s">
        <v>3</v>
      </c>
      <c r="D2" s="8"/>
      <c r="I2" s="9">
        <v>70273.13</v>
      </c>
    </row>
    <row r="3" spans="1:12" x14ac:dyDescent="0.2">
      <c r="B3" s="10"/>
      <c r="C3" s="3">
        <f>B1+B2</f>
        <v>316024.2</v>
      </c>
    </row>
    <row r="4" spans="1:12" x14ac:dyDescent="0.2">
      <c r="B4" s="11"/>
      <c r="C4" s="3"/>
      <c r="F4" s="5" t="s">
        <v>4</v>
      </c>
      <c r="I4" s="5" t="s">
        <v>5</v>
      </c>
    </row>
    <row r="5" spans="1:12" x14ac:dyDescent="0.2">
      <c r="A5" s="12" t="s">
        <v>6</v>
      </c>
      <c r="B5" s="11"/>
      <c r="C5" s="3"/>
      <c r="E5" s="13"/>
      <c r="F5" s="13" t="s">
        <v>7</v>
      </c>
      <c r="G5" s="13"/>
      <c r="H5" s="13"/>
      <c r="I5" s="13" t="s">
        <v>8</v>
      </c>
    </row>
    <row r="6" spans="1:12" x14ac:dyDescent="0.2">
      <c r="A6" s="14" t="s">
        <v>9</v>
      </c>
      <c r="B6" s="15">
        <v>27098.749999999996</v>
      </c>
      <c r="C6" s="3"/>
      <c r="D6" s="8"/>
      <c r="E6" s="9"/>
      <c r="F6" s="14" t="s">
        <v>9</v>
      </c>
      <c r="G6" s="16">
        <v>27900</v>
      </c>
      <c r="H6" s="17"/>
      <c r="I6" s="14" t="s">
        <v>9</v>
      </c>
      <c r="J6" s="18">
        <v>24852.100000000002</v>
      </c>
      <c r="L6" s="19"/>
    </row>
    <row r="7" spans="1:12" x14ac:dyDescent="0.2">
      <c r="A7" s="14" t="s">
        <v>10</v>
      </c>
      <c r="B7" s="20">
        <v>1449.56</v>
      </c>
      <c r="C7" s="3"/>
      <c r="D7" s="8"/>
      <c r="E7" s="9"/>
      <c r="F7" s="14" t="s">
        <v>10</v>
      </c>
      <c r="G7" s="16">
        <v>800</v>
      </c>
      <c r="H7" s="3"/>
      <c r="I7" s="14" t="s">
        <v>10</v>
      </c>
      <c r="J7" s="18">
        <v>672.52</v>
      </c>
      <c r="L7" s="19"/>
    </row>
    <row r="8" spans="1:12" x14ac:dyDescent="0.2">
      <c r="A8" s="14" t="s">
        <v>11</v>
      </c>
      <c r="B8" s="20">
        <v>4370.2799999999988</v>
      </c>
      <c r="C8" s="3"/>
      <c r="D8" s="8"/>
      <c r="E8" s="9"/>
      <c r="F8" s="14" t="s">
        <v>11</v>
      </c>
      <c r="G8" s="16">
        <v>4500</v>
      </c>
      <c r="H8" s="3"/>
      <c r="I8" s="14" t="s">
        <v>11</v>
      </c>
      <c r="J8" s="18">
        <v>4575.2799999999988</v>
      </c>
      <c r="L8" s="19"/>
    </row>
    <row r="9" spans="1:12" x14ac:dyDescent="0.2">
      <c r="A9" s="14" t="s">
        <v>12</v>
      </c>
      <c r="B9" s="20">
        <v>19651.61</v>
      </c>
      <c r="C9" s="3"/>
      <c r="D9" s="8"/>
      <c r="E9" s="9"/>
      <c r="F9" s="14" t="s">
        <v>12</v>
      </c>
      <c r="G9" s="16">
        <v>14800</v>
      </c>
      <c r="H9" s="3"/>
      <c r="I9" s="14" t="s">
        <v>12</v>
      </c>
      <c r="J9" s="18">
        <v>27617.99</v>
      </c>
      <c r="L9" s="19"/>
    </row>
    <row r="10" spans="1:12" x14ac:dyDescent="0.2">
      <c r="A10" s="14" t="s">
        <v>13</v>
      </c>
      <c r="B10" s="20">
        <v>2830</v>
      </c>
      <c r="C10" s="3"/>
      <c r="D10" s="8"/>
      <c r="E10" s="9"/>
      <c r="F10" s="14" t="s">
        <v>13</v>
      </c>
      <c r="G10" s="16">
        <v>6400</v>
      </c>
      <c r="H10" s="3"/>
      <c r="I10" s="14" t="s">
        <v>13</v>
      </c>
      <c r="J10" s="18">
        <v>6839.4</v>
      </c>
      <c r="L10" s="19"/>
    </row>
    <row r="11" spans="1:12" x14ac:dyDescent="0.2">
      <c r="A11" s="21"/>
      <c r="B11" s="11"/>
      <c r="C11" s="3"/>
      <c r="D11" s="8"/>
      <c r="E11" s="9"/>
      <c r="G11" s="22">
        <f>SUM(G6:G10)</f>
        <v>54400</v>
      </c>
      <c r="H11" s="3"/>
      <c r="J11" s="22">
        <f>SUM(J6:J10)</f>
        <v>64557.29</v>
      </c>
      <c r="K11" s="23"/>
      <c r="L11" s="19"/>
    </row>
    <row r="12" spans="1:12" x14ac:dyDescent="0.2">
      <c r="B12" s="10"/>
      <c r="C12" s="24">
        <f>B6+B7+B8+B9+B10+B11</f>
        <v>55400.2</v>
      </c>
      <c r="D12" s="8"/>
      <c r="E12" s="22"/>
      <c r="F12" s="13"/>
      <c r="H12" s="25"/>
      <c r="I12" s="13"/>
    </row>
    <row r="13" spans="1:12" x14ac:dyDescent="0.2">
      <c r="B13" s="11"/>
      <c r="C13" s="3"/>
    </row>
    <row r="14" spans="1:12" x14ac:dyDescent="0.2">
      <c r="B14" s="11"/>
      <c r="C14" s="24"/>
      <c r="D14" s="26">
        <f>C3-C12</f>
        <v>260624</v>
      </c>
    </row>
    <row r="15" spans="1:12" x14ac:dyDescent="0.2">
      <c r="A15" s="1"/>
      <c r="B15" s="6"/>
      <c r="C15" s="7"/>
      <c r="D15" s="1"/>
      <c r="E15" s="1"/>
    </row>
    <row r="16" spans="1:12" x14ac:dyDescent="0.2">
      <c r="A16" s="1"/>
      <c r="B16" s="6"/>
      <c r="C16" s="7"/>
      <c r="D16" s="1"/>
      <c r="E16" s="1"/>
    </row>
    <row r="17" spans="1:7" x14ac:dyDescent="0.2">
      <c r="A17" s="1" t="s">
        <v>14</v>
      </c>
      <c r="B17" s="6"/>
      <c r="C17" s="7"/>
      <c r="D17" s="1"/>
      <c r="E17" s="27"/>
      <c r="F17" s="28"/>
      <c r="G17" s="1"/>
    </row>
    <row r="18" spans="1:7" x14ac:dyDescent="0.2">
      <c r="A18" s="29" t="s">
        <v>15</v>
      </c>
      <c r="B18" s="2">
        <v>12.05</v>
      </c>
      <c r="C18" s="1"/>
      <c r="D18" s="1"/>
      <c r="E18" s="27"/>
      <c r="F18" s="20"/>
    </row>
    <row r="19" spans="1:7" x14ac:dyDescent="0.2">
      <c r="A19" s="29" t="s">
        <v>16</v>
      </c>
      <c r="B19" s="2">
        <v>155</v>
      </c>
      <c r="C19" s="1"/>
      <c r="D19" s="1"/>
      <c r="E19" s="27"/>
      <c r="F19" s="6"/>
    </row>
    <row r="20" spans="1:7" x14ac:dyDescent="0.2">
      <c r="A20" s="29" t="s">
        <v>17</v>
      </c>
      <c r="B20" s="2">
        <v>93832.639999999999</v>
      </c>
      <c r="C20" s="1"/>
      <c r="D20" s="1"/>
      <c r="E20" s="27"/>
      <c r="F20" s="6"/>
    </row>
    <row r="21" spans="1:7" x14ac:dyDescent="0.2">
      <c r="A21" s="29" t="s">
        <v>18</v>
      </c>
      <c r="B21" s="2">
        <v>6534.47</v>
      </c>
      <c r="C21" s="1"/>
      <c r="D21" s="1"/>
      <c r="E21" s="27"/>
      <c r="F21" s="6"/>
    </row>
    <row r="22" spans="1:7" x14ac:dyDescent="0.2">
      <c r="A22" s="30" t="s">
        <v>19</v>
      </c>
      <c r="B22" s="31">
        <v>161926</v>
      </c>
      <c r="C22" s="7"/>
      <c r="D22" s="1"/>
      <c r="E22" s="1"/>
      <c r="F22" s="17"/>
    </row>
    <row r="23" spans="1:7" x14ac:dyDescent="0.2">
      <c r="A23" s="32"/>
      <c r="B23" s="7"/>
      <c r="C23" s="6">
        <f xml:space="preserve"> SUM(B18:B22)</f>
        <v>262460.16000000003</v>
      </c>
      <c r="D23" s="1"/>
      <c r="E23" s="1"/>
    </row>
    <row r="24" spans="1:7" x14ac:dyDescent="0.2">
      <c r="A24" s="1"/>
      <c r="B24" s="7"/>
      <c r="C24" s="7"/>
      <c r="D24" s="1"/>
      <c r="E24" s="1"/>
    </row>
    <row r="25" spans="1:7" x14ac:dyDescent="0.2">
      <c r="A25" s="1" t="s">
        <v>20</v>
      </c>
      <c r="B25" s="7"/>
      <c r="C25" s="7"/>
      <c r="D25" s="1"/>
      <c r="E25" s="1"/>
    </row>
    <row r="26" spans="1:7" x14ac:dyDescent="0.2">
      <c r="A26" s="33"/>
      <c r="B26" s="7"/>
      <c r="C26" s="7"/>
      <c r="D26" s="1"/>
      <c r="E26" s="1"/>
    </row>
    <row r="27" spans="1:7" x14ac:dyDescent="0.2">
      <c r="A27" s="33"/>
      <c r="B27" s="7"/>
      <c r="C27" s="7"/>
      <c r="D27" s="1"/>
      <c r="E27" s="1"/>
    </row>
    <row r="28" spans="1:7" x14ac:dyDescent="0.2">
      <c r="A28" s="30"/>
      <c r="B28" s="7"/>
      <c r="C28" s="7"/>
      <c r="D28" s="1"/>
      <c r="E28" s="1"/>
    </row>
    <row r="29" spans="1:7" x14ac:dyDescent="0.2">
      <c r="A29" s="32"/>
      <c r="B29" s="7"/>
      <c r="C29" s="7">
        <f>SUM(B26:B28)</f>
        <v>0</v>
      </c>
      <c r="D29" s="1"/>
      <c r="E29" s="1"/>
    </row>
    <row r="30" spans="1:7" x14ac:dyDescent="0.2">
      <c r="A30" s="1"/>
      <c r="B30" s="7"/>
      <c r="C30" s="7"/>
      <c r="D30" s="1"/>
      <c r="E30" s="1"/>
    </row>
    <row r="31" spans="1:7" x14ac:dyDescent="0.2">
      <c r="A31" s="1" t="s">
        <v>21</v>
      </c>
      <c r="B31" s="7"/>
      <c r="C31" s="7"/>
      <c r="D31" s="1"/>
      <c r="E31" s="1"/>
    </row>
    <row r="32" spans="1:7" x14ac:dyDescent="0.2">
      <c r="A32" s="1" t="s">
        <v>22</v>
      </c>
      <c r="B32" s="7">
        <v>320</v>
      </c>
      <c r="C32" s="7"/>
      <c r="D32" s="1"/>
      <c r="E32" s="1"/>
    </row>
    <row r="33" spans="1:5" x14ac:dyDescent="0.2">
      <c r="A33" s="34" t="s">
        <v>23</v>
      </c>
      <c r="B33" s="7">
        <v>300</v>
      </c>
      <c r="C33" s="7"/>
      <c r="D33" s="1"/>
      <c r="E33" s="1"/>
    </row>
    <row r="34" spans="1:5" x14ac:dyDescent="0.2">
      <c r="A34" s="34" t="s">
        <v>24</v>
      </c>
      <c r="B34" s="7">
        <v>35</v>
      </c>
      <c r="C34" s="7"/>
      <c r="D34" s="1"/>
      <c r="E34" s="1"/>
    </row>
    <row r="35" spans="1:5" x14ac:dyDescent="0.2">
      <c r="A35" s="30" t="s">
        <v>25</v>
      </c>
      <c r="B35" s="7">
        <v>364.19</v>
      </c>
      <c r="C35" s="7"/>
      <c r="D35" s="1"/>
      <c r="E35" s="1"/>
    </row>
    <row r="36" spans="1:5" x14ac:dyDescent="0.2">
      <c r="A36" s="30" t="s">
        <v>26</v>
      </c>
      <c r="B36" s="7">
        <v>120</v>
      </c>
      <c r="C36" s="7"/>
      <c r="D36" s="1"/>
      <c r="E36" s="1"/>
    </row>
    <row r="37" spans="1:5" x14ac:dyDescent="0.2">
      <c r="A37" s="30" t="s">
        <v>27</v>
      </c>
      <c r="B37" s="7">
        <v>67.2</v>
      </c>
      <c r="C37" s="7"/>
      <c r="D37" s="1"/>
      <c r="E37" s="1"/>
    </row>
    <row r="38" spans="1:5" x14ac:dyDescent="0.2">
      <c r="A38" s="30" t="s">
        <v>28</v>
      </c>
      <c r="B38" s="7">
        <v>630</v>
      </c>
      <c r="C38" s="7"/>
      <c r="D38" s="1"/>
      <c r="E38" s="1"/>
    </row>
    <row r="39" spans="1:5" x14ac:dyDescent="0.2">
      <c r="A39" s="30"/>
      <c r="B39" s="7"/>
      <c r="C39" s="7"/>
      <c r="D39" s="1"/>
      <c r="E39" s="1"/>
    </row>
    <row r="40" spans="1:5" x14ac:dyDescent="0.2">
      <c r="A40" s="32"/>
      <c r="B40" s="7"/>
      <c r="C40" s="7">
        <f>SUM(B32:B39)</f>
        <v>1836.39</v>
      </c>
      <c r="D40" s="1"/>
      <c r="E40" s="1"/>
    </row>
    <row r="41" spans="1:5" x14ac:dyDescent="0.2">
      <c r="A41" s="32"/>
      <c r="B41" s="7"/>
      <c r="C41" s="1"/>
      <c r="D41" s="24">
        <f>C23+C29-C40</f>
        <v>260623.77000000002</v>
      </c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 t="s">
        <v>29</v>
      </c>
      <c r="B44" s="1"/>
      <c r="C44" s="1"/>
      <c r="D44" s="26">
        <f>SUM(D14-D41)</f>
        <v>0.22999999998137355</v>
      </c>
      <c r="E44" s="1"/>
    </row>
    <row r="45" spans="1:5" x14ac:dyDescent="0.2">
      <c r="D45" s="17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3" orientation="landscape" horizontalDpi="4294967293" r:id="rId1"/>
  <headerFooter alignWithMargins="0">
    <oddHeader>&amp;CLYTCHETT MATRAVERS PARISH COUNCIL
ACCOUNTS 2015/2016</oddHeader>
    <oddFooter>&amp;CBANK RECONCILIATION
31 Mar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31 Mar 2016</vt:lpstr>
      <vt:lpstr>'Recon 31 Mar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cp:lastPrinted>2016-04-18T11:27:39Z</cp:lastPrinted>
  <dcterms:created xsi:type="dcterms:W3CDTF">2016-04-18T11:26:31Z</dcterms:created>
  <dcterms:modified xsi:type="dcterms:W3CDTF">2016-04-18T12:06:45Z</dcterms:modified>
</cp:coreProperties>
</file>