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315"/>
  </bookViews>
  <sheets>
    <sheet name="Recon 1 Aug 16 " sheetId="1" r:id="rId1"/>
  </sheets>
  <definedNames>
    <definedName name="_xlnm.Print_Area" localSheetId="0">'Recon 1 Aug 16 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28" i="1"/>
  <c r="C23" i="1"/>
  <c r="D40" i="1" s="1"/>
  <c r="C12" i="1"/>
  <c r="J11" i="1"/>
  <c r="C3" i="1"/>
  <c r="D14" i="1" s="1"/>
  <c r="D43" i="1" l="1"/>
</calcChain>
</file>

<file path=xl/sharedStrings.xml><?xml version="1.0" encoding="utf-8"?>
<sst xmlns="http://schemas.openxmlformats.org/spreadsheetml/2006/main" count="36" uniqueCount="26">
  <si>
    <t>Balance as at 1st April 2016</t>
  </si>
  <si>
    <t>Prior year income - 1st Aug 2015</t>
  </si>
  <si>
    <t>Receipts per accounts</t>
  </si>
  <si>
    <t>Budget comparison</t>
  </si>
  <si>
    <t>Prior year comparison</t>
  </si>
  <si>
    <t>Payments per accounts (incl VAT)</t>
  </si>
  <si>
    <t>Budget 2016/17</t>
  </si>
  <si>
    <t>Actual - 1 Aug 2015</t>
  </si>
  <si>
    <t>ADMIN</t>
  </si>
  <si>
    <t>ALLOTMENTS</t>
  </si>
  <si>
    <t>BURIAL GROUND</t>
  </si>
  <si>
    <t>OPEN SPACES</t>
  </si>
  <si>
    <t>GRANTS</t>
  </si>
  <si>
    <t>Bank Balances as at 1 Aug 2015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</si>
  <si>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</si>
  <si>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</si>
  <si>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</si>
  <si>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</si>
  <si>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</si>
  <si>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</si>
  <si>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</si>
  <si>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379 DAPTC</t>
  </si>
  <si>
    <t>386 K Kelly</t>
  </si>
  <si>
    <t>394 DAPTC</t>
  </si>
  <si>
    <t>3 x 6p per month salary overpayment (standing order)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</si>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</sst>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2" fillId="0" borderId="0" xfId="2" applyFill="1"/>
    <xf numFmtId="44" fontId="0" fillId="0" borderId="0" xfId="1" applyFont="1"/>
    <xf numFmtId="44" fontId="2" fillId="0" borderId="0" xfId="2"/>
    <xf numFmtId="0" fontId="3" fillId="0" borderId="0" xfId="0" applyFont="1"/>
    <xf numFmtId="44" fontId="2" fillId="0" borderId="0" xfId="1" applyFont="1" applyFill="1"/>
    <xf numFmtId="16" fontId="0" fillId="0" borderId="0" xfId="0" applyNumberFormat="1"/>
    <xf numFmtId="164" fontId="0" fillId="0" borderId="0" xfId="0" applyNumberFormat="1"/>
    <xf numFmtId="0" fontId="0" fillId="0" borderId="0" xfId="0" applyFill="1"/>
    <xf numFmtId="44" fontId="0" fillId="0" borderId="0" xfId="1" applyFont="1" applyFill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/>
    <xf numFmtId="44" fontId="0" fillId="0" borderId="0" xfId="0" applyNumberFormat="1" applyFill="1"/>
    <xf numFmtId="44" fontId="0" fillId="0" borderId="0" xfId="0" applyNumberFormat="1"/>
    <xf numFmtId="164" fontId="2" fillId="0" borderId="0" xfId="0" applyNumberFormat="1" applyFont="1"/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2" fontId="4" fillId="0" borderId="0" xfId="0" applyNumberFormat="1" applyFont="1"/>
    <xf numFmtId="44" fontId="4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0" xfId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right"/>
    </xf>
    <xf numFmtId="44" fontId="1" fillId="0" borderId="0" xfId="1" applyFont="1" applyFill="1"/>
    <xf numFmtId="0" fontId="2" fillId="0" borderId="0" xfId="0" applyFont="1" applyAlignment="1">
      <alignment horizontal="right"/>
    </xf>
    <xf numFmtId="44" fontId="2" fillId="0" borderId="0" xfId="2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Layout" zoomScaleNormal="100" workbookViewId="0">
      <selection activeCell="F14" sqref="F14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11" customWidth="1"/>
    <col min="8" max="8" width="2.42578125" customWidth="1"/>
    <col min="9" max="9" width="15.7109375" customWidth="1"/>
    <col min="10" max="10" width="10.42578125" customWidth="1"/>
  </cols>
  <sheetData>
    <row r="1" spans="1:12" x14ac:dyDescent="0.2">
      <c r="A1" s="1" t="s">
        <v>0</v>
      </c>
      <c r="B1" s="2">
        <v>260628.07</v>
      </c>
      <c r="C1" s="3"/>
      <c r="D1" s="4"/>
      <c r="I1" s="5" t="s">
        <v>1</v>
      </c>
    </row>
    <row r="2" spans="1:12" x14ac:dyDescent="0.2">
      <c r="A2" t="s">
        <v>2</v>
      </c>
      <c r="B2" s="6">
        <v>33369.67</v>
      </c>
      <c r="C2" s="3"/>
      <c r="D2" s="7"/>
      <c r="I2" s="8">
        <v>31964.139999999996</v>
      </c>
    </row>
    <row r="3" spans="1:12" x14ac:dyDescent="0.2">
      <c r="B3" s="9"/>
      <c r="C3" s="3">
        <f>B1+B2</f>
        <v>293997.74</v>
      </c>
    </row>
    <row r="4" spans="1:12" x14ac:dyDescent="0.2">
      <c r="B4" s="10"/>
      <c r="C4" s="3"/>
      <c r="F4" s="5" t="s">
        <v>3</v>
      </c>
      <c r="I4" s="5" t="s">
        <v>4</v>
      </c>
    </row>
    <row r="5" spans="1:12" x14ac:dyDescent="0.2">
      <c r="A5" s="11" t="s">
        <v>5</v>
      </c>
      <c r="B5" s="10"/>
      <c r="C5" s="3"/>
      <c r="E5" s="12"/>
      <c r="F5" s="12" t="s">
        <v>6</v>
      </c>
      <c r="H5" s="12"/>
      <c r="I5" s="12" t="s">
        <v>7</v>
      </c>
    </row>
    <row r="6" spans="1:12" x14ac:dyDescent="0.2">
      <c r="A6" s="13" t="s">
        <v>8</v>
      </c>
      <c r="B6" s="14">
        <v>11747.460000000001</v>
      </c>
      <c r="C6" s="3"/>
      <c r="D6" s="7"/>
      <c r="E6" s="8"/>
      <c r="F6" s="13" t="s">
        <v>8</v>
      </c>
      <c r="G6">
        <v>29505</v>
      </c>
      <c r="H6" s="15"/>
      <c r="I6" s="13" t="s">
        <v>8</v>
      </c>
      <c r="J6" s="16">
        <v>12758.140000000001</v>
      </c>
      <c r="L6" s="17"/>
    </row>
    <row r="7" spans="1:12" x14ac:dyDescent="0.2">
      <c r="A7" s="13" t="s">
        <v>9</v>
      </c>
      <c r="B7" s="10">
        <v>128.1</v>
      </c>
      <c r="C7" s="3"/>
      <c r="D7" s="7"/>
      <c r="E7" s="8"/>
      <c r="F7" s="13" t="s">
        <v>9</v>
      </c>
      <c r="G7">
        <v>1500</v>
      </c>
      <c r="H7" s="3"/>
      <c r="I7" s="13" t="s">
        <v>9</v>
      </c>
      <c r="J7" s="16">
        <v>1118.02</v>
      </c>
      <c r="L7" s="17"/>
    </row>
    <row r="8" spans="1:12" x14ac:dyDescent="0.2">
      <c r="A8" s="13" t="s">
        <v>10</v>
      </c>
      <c r="B8" s="10">
        <v>1693.01</v>
      </c>
      <c r="C8" s="3"/>
      <c r="D8" s="7"/>
      <c r="E8" s="8"/>
      <c r="F8" s="13" t="s">
        <v>10</v>
      </c>
      <c r="G8">
        <v>4500</v>
      </c>
      <c r="H8" s="3"/>
      <c r="I8" s="13" t="s">
        <v>10</v>
      </c>
      <c r="J8" s="16">
        <v>1456.76</v>
      </c>
      <c r="L8" s="17"/>
    </row>
    <row r="9" spans="1:12" x14ac:dyDescent="0.2">
      <c r="A9" s="13" t="s">
        <v>11</v>
      </c>
      <c r="B9" s="10">
        <v>10419.079999999998</v>
      </c>
      <c r="C9" s="3"/>
      <c r="D9" s="7"/>
      <c r="E9" s="8"/>
      <c r="F9" s="13" t="s">
        <v>11</v>
      </c>
      <c r="G9">
        <v>14800</v>
      </c>
      <c r="H9" s="3"/>
      <c r="I9" s="13" t="s">
        <v>11</v>
      </c>
      <c r="J9" s="16">
        <v>3729.8599999999997</v>
      </c>
      <c r="L9" s="17"/>
    </row>
    <row r="10" spans="1:12" x14ac:dyDescent="0.2">
      <c r="A10" s="13" t="s">
        <v>12</v>
      </c>
      <c r="B10" s="10">
        <v>4100</v>
      </c>
      <c r="C10" s="3"/>
      <c r="D10" s="7"/>
      <c r="E10" s="8"/>
      <c r="F10" s="13" t="s">
        <v>12</v>
      </c>
      <c r="G10">
        <v>6400</v>
      </c>
      <c r="H10" s="3"/>
      <c r="I10" s="13" t="s">
        <v>12</v>
      </c>
      <c r="J10" s="16">
        <v>1150</v>
      </c>
      <c r="L10" s="17"/>
    </row>
    <row r="11" spans="1:12" x14ac:dyDescent="0.2">
      <c r="A11" s="18"/>
      <c r="B11" s="10"/>
      <c r="C11" s="3"/>
      <c r="D11" s="7"/>
      <c r="E11" s="8"/>
      <c r="H11" s="3"/>
      <c r="J11" s="19">
        <f>SUM(J6:J10)</f>
        <v>20212.780000000002</v>
      </c>
      <c r="K11" s="20"/>
      <c r="L11" s="17"/>
    </row>
    <row r="12" spans="1:12" x14ac:dyDescent="0.2">
      <c r="B12" s="9"/>
      <c r="C12" s="21">
        <f>B6+B7+B8+B9+B10+B11</f>
        <v>28087.65</v>
      </c>
      <c r="D12" s="7"/>
      <c r="E12" s="19"/>
      <c r="F12" s="12"/>
      <c r="H12" s="22"/>
      <c r="I12" s="12"/>
    </row>
    <row r="13" spans="1:12" x14ac:dyDescent="0.2">
      <c r="B13" s="10"/>
      <c r="C13" s="3"/>
    </row>
    <row r="14" spans="1:12" x14ac:dyDescent="0.2">
      <c r="B14" s="10"/>
      <c r="C14" s="21"/>
      <c r="D14" s="23">
        <f>C3-C12</f>
        <v>265910.08999999997</v>
      </c>
    </row>
    <row r="15" spans="1:12" x14ac:dyDescent="0.2">
      <c r="A15" s="1"/>
      <c r="B15" s="6"/>
      <c r="C15" s="24"/>
      <c r="D15" s="1"/>
      <c r="E15" s="1"/>
    </row>
    <row r="16" spans="1:12" x14ac:dyDescent="0.2">
      <c r="A16" s="1"/>
      <c r="B16" s="6"/>
      <c r="C16" s="24"/>
      <c r="D16" s="1"/>
      <c r="E16" s="1"/>
    </row>
    <row r="17" spans="1:7" x14ac:dyDescent="0.2">
      <c r="A17" s="1" t="s">
        <v>13</v>
      </c>
      <c r="B17" s="6"/>
      <c r="C17" s="24"/>
      <c r="D17" s="1"/>
      <c r="E17" s="25"/>
      <c r="F17" s="26"/>
      <c r="G17" s="1"/>
    </row>
    <row r="18" spans="1:7" x14ac:dyDescent="0.2">
      <c r="A18" s="27" t="s">
        <v>14</v>
      </c>
      <c r="B18" s="2">
        <v>12.05</v>
      </c>
      <c r="C18" s="1"/>
      <c r="D18" s="1"/>
      <c r="E18" s="25"/>
      <c r="F18" s="28"/>
    </row>
    <row r="19" spans="1:7" x14ac:dyDescent="0.2">
      <c r="A19" s="27" t="s">
        <v>15</v>
      </c>
      <c r="B19" s="2">
        <v>155</v>
      </c>
      <c r="C19" s="1"/>
      <c r="D19" s="1"/>
      <c r="E19" s="25"/>
      <c r="F19" s="6"/>
    </row>
    <row r="20" spans="1:7" x14ac:dyDescent="0.2">
      <c r="A20" s="27" t="s">
        <v>16</v>
      </c>
      <c r="B20" s="2">
        <v>54024.11</v>
      </c>
      <c r="C20" s="1"/>
      <c r="D20" s="1"/>
      <c r="E20" s="25"/>
      <c r="F20" s="6"/>
    </row>
    <row r="21" spans="1:7" x14ac:dyDescent="0.2">
      <c r="A21" s="27" t="s">
        <v>17</v>
      </c>
      <c r="B21" s="2">
        <v>50679.360000000001</v>
      </c>
      <c r="C21" s="1"/>
      <c r="D21" s="1"/>
      <c r="E21" s="25"/>
      <c r="F21" s="6"/>
    </row>
    <row r="22" spans="1:7" x14ac:dyDescent="0.2">
      <c r="A22" s="29" t="s">
        <v>18</v>
      </c>
      <c r="B22" s="30">
        <v>161926</v>
      </c>
      <c r="C22" s="24"/>
      <c r="D22" s="1"/>
      <c r="E22" s="1"/>
      <c r="F22" s="15"/>
    </row>
    <row r="23" spans="1:7" x14ac:dyDescent="0.2">
      <c r="A23" s="29"/>
      <c r="B23" s="24"/>
      <c r="C23" s="6">
        <f xml:space="preserve"> SUM(B18:B22)</f>
        <v>266796.52</v>
      </c>
      <c r="D23" s="1"/>
      <c r="E23" s="1"/>
    </row>
    <row r="24" spans="1:7" x14ac:dyDescent="0.2">
      <c r="A24" s="1"/>
      <c r="B24" s="24"/>
      <c r="C24" s="24"/>
      <c r="D24" s="1"/>
      <c r="E24" s="1"/>
    </row>
    <row r="25" spans="1:7" x14ac:dyDescent="0.2">
      <c r="A25" s="1" t="s">
        <v>19</v>
      </c>
      <c r="B25" s="24"/>
      <c r="C25" s="24"/>
      <c r="D25" s="1"/>
      <c r="E25" s="1"/>
    </row>
    <row r="26" spans="1:7" x14ac:dyDescent="0.2">
      <c r="A26" s="31"/>
      <c r="B26" s="24"/>
      <c r="C26" s="24"/>
      <c r="D26" s="1"/>
      <c r="E26" s="1"/>
    </row>
    <row r="27" spans="1:7" x14ac:dyDescent="0.2">
      <c r="A27" s="31"/>
      <c r="B27" s="24"/>
      <c r="C27" s="24"/>
      <c r="D27" s="1"/>
      <c r="E27" s="1"/>
    </row>
    <row r="28" spans="1:7" x14ac:dyDescent="0.2">
      <c r="A28" s="29"/>
      <c r="B28" s="24"/>
      <c r="C28" s="24">
        <f>SUM(B26:B27)</f>
        <v>0</v>
      </c>
      <c r="D28" s="1"/>
      <c r="E28" s="1"/>
    </row>
    <row r="29" spans="1:7" x14ac:dyDescent="0.2">
      <c r="A29" s="1"/>
      <c r="B29" s="24"/>
      <c r="C29" s="24"/>
      <c r="D29" s="1"/>
      <c r="E29" s="1"/>
    </row>
    <row r="30" spans="1:7" x14ac:dyDescent="0.2">
      <c r="A30" s="1" t="s">
        <v>20</v>
      </c>
      <c r="B30" s="24"/>
      <c r="C30" s="24"/>
      <c r="D30" s="1"/>
      <c r="E30" s="1"/>
    </row>
    <row r="31" spans="1:7" x14ac:dyDescent="0.2">
      <c r="A31" s="1" t="s">
        <v>21</v>
      </c>
      <c r="B31" s="24">
        <v>65</v>
      </c>
      <c r="C31" s="24"/>
      <c r="D31" s="1"/>
      <c r="E31" s="1"/>
    </row>
    <row r="32" spans="1:7" x14ac:dyDescent="0.2">
      <c r="A32" s="31" t="s">
        <v>22</v>
      </c>
      <c r="B32" s="24">
        <v>32</v>
      </c>
      <c r="C32" s="24"/>
      <c r="D32" s="1"/>
      <c r="E32" s="1"/>
    </row>
    <row r="33" spans="1:5" x14ac:dyDescent="0.2">
      <c r="A33" s="32" t="s">
        <v>23</v>
      </c>
      <c r="B33" s="24">
        <v>789.61</v>
      </c>
      <c r="C33" s="24"/>
      <c r="D33" s="1"/>
      <c r="E33" s="1"/>
    </row>
    <row r="34" spans="1:5" x14ac:dyDescent="0.2">
      <c r="A34" s="32"/>
      <c r="B34" s="24"/>
      <c r="C34" s="24"/>
      <c r="D34" s="1"/>
      <c r="E34" s="1"/>
    </row>
    <row r="35" spans="1:5" x14ac:dyDescent="0.2">
      <c r="A35" s="33"/>
      <c r="B35" s="24"/>
      <c r="C35" s="24"/>
      <c r="D35" s="1"/>
      <c r="E35" s="1"/>
    </row>
    <row r="36" spans="1:5" ht="25.5" x14ac:dyDescent="0.2">
      <c r="A36" s="33" t="s">
        <v>24</v>
      </c>
      <c r="B36" s="24">
        <v>-0.18</v>
      </c>
      <c r="C36" s="24"/>
      <c r="D36" s="1"/>
      <c r="E36" s="1"/>
    </row>
    <row r="37" spans="1:5" x14ac:dyDescent="0.2">
      <c r="A37" s="34"/>
      <c r="B37" s="24"/>
      <c r="C37" s="24"/>
      <c r="D37" s="1"/>
      <c r="E37" s="1"/>
    </row>
    <row r="38" spans="1:5" x14ac:dyDescent="0.2">
      <c r="A38" s="31"/>
      <c r="B38" s="24"/>
      <c r="C38" s="24"/>
      <c r="D38" s="1"/>
      <c r="E38" s="1"/>
    </row>
    <row r="39" spans="1:5" x14ac:dyDescent="0.2">
      <c r="A39" s="29"/>
      <c r="B39" s="24"/>
      <c r="C39" s="24">
        <f>SUM(B31:B38)</f>
        <v>886.43000000000006</v>
      </c>
      <c r="D39" s="1"/>
      <c r="E39" s="1"/>
    </row>
    <row r="40" spans="1:5" x14ac:dyDescent="0.2">
      <c r="A40" s="29"/>
      <c r="B40" s="24"/>
      <c r="C40" s="1"/>
      <c r="D40" s="21">
        <f>C23+C28-C39</f>
        <v>265910.09000000003</v>
      </c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 t="s">
        <v>25</v>
      </c>
      <c r="B43" s="1"/>
      <c r="C43" s="1"/>
      <c r="D43" s="23">
        <f>SUM(D14-D40)</f>
        <v>-5.8207660913467407E-11</v>
      </c>
      <c r="E43" s="1"/>
    </row>
    <row r="44" spans="1:5" x14ac:dyDescent="0.2">
      <c r="D44" s="15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3" orientation="landscape" horizontalDpi="4294967293" r:id="rId1"/>
  <headerFooter alignWithMargins="0">
    <oddHeader>&amp;CLYTCHETT MATRAVERS PARISH COUNCIL
ACCOUNTS 2016/2017</oddHeader>
    <oddFooter>&amp;CBANK RECONCILIATION
1 Aug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1 Aug 16 </vt:lpstr>
      <vt:lpstr>'Recon 1 Aug 16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2016-08-09T09:21:53Z</dcterms:created>
  <dcterms:modified xsi:type="dcterms:W3CDTF">2016-08-09T09:23:01Z</dcterms:modified>
</cp:coreProperties>
</file>